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D:\01 САЙТ\2021-12-29\3\83-ЗО от 28.12.2021 (бюджет на 2022-2024)\"/>
    </mc:Choice>
  </mc:AlternateContent>
  <xr:revisionPtr revIDLastSave="0" documentId="13_ncr:1_{54C52553-F81F-469E-A3F8-D2C50A10930E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1 (дот.р 2022)" sheetId="1" r:id="rId1"/>
    <sheet name="2 (дот.р 2023)" sheetId="2" r:id="rId2"/>
    <sheet name="3 (дот.р 2024)" sheetId="3" r:id="rId3"/>
    <sheet name="4 (дот. п 2022-24 )" sheetId="4" r:id="rId4"/>
    <sheet name="5 (ЗАТО)" sheetId="6" r:id="rId5"/>
    <sheet name="6 (дот сбаланс 1)" sheetId="7" r:id="rId6"/>
    <sheet name="7 (дошкол.)" sheetId="49" r:id="rId7"/>
    <sheet name="8 (общ.образ)" sheetId="51" r:id="rId8"/>
    <sheet name=" 9 (классное руков.)" sheetId="11" r:id="rId9"/>
    <sheet name="10 (КДН)" sheetId="12" r:id="rId10"/>
    <sheet name="11 (родит.плата)" sheetId="13" r:id="rId11"/>
    <sheet name="12 (жилье в.с.)" sheetId="14" r:id="rId12"/>
    <sheet name="13 (дороги)" sheetId="15" r:id="rId13"/>
    <sheet name="14 (комп.ЖКУ пед.раб.)" sheetId="43" r:id="rId14"/>
    <sheet name="15 (жилье сиротам)" sheetId="44" r:id="rId15"/>
    <sheet name="16 (Адм.комиссии)" sheetId="16" r:id="rId16"/>
    <sheet name="17 (присяж)" sheetId="18" r:id="rId17"/>
    <sheet name="18 (воин.учет)" sheetId="19" r:id="rId18"/>
    <sheet name="19 (загс)" sheetId="20" r:id="rId19"/>
    <sheet name="20 (гор.среда)" sheetId="21" r:id="rId20"/>
    <sheet name="21 (библиотеки)" sheetId="52" r:id="rId21"/>
    <sheet name="22 (газеты)" sheetId="22" r:id="rId22"/>
    <sheet name="23 (историч. посел.)" sheetId="23" r:id="rId23"/>
    <sheet name="24 (подвоз уч.)" sheetId="24" r:id="rId24"/>
    <sheet name="25 (гор.питание) " sheetId="53" r:id="rId25"/>
    <sheet name="26 (зарплата пед.раб)" sheetId="54" r:id="rId26"/>
    <sheet name=" 27 (отдых детей)" sheetId="55" r:id="rId27"/>
    <sheet name="28 (соц.проекты)" sheetId="32" r:id="rId28"/>
    <sheet name="29 (транспорт)" sheetId="33" r:id="rId29"/>
    <sheet name="30 (вод.транспорт)" sheetId="34" r:id="rId30"/>
    <sheet name=" 31 (воинск.славы)" sheetId="35" r:id="rId31"/>
    <sheet name="32 (кап ремонт дорог)" sheetId="36" r:id="rId32"/>
    <sheet name="33 (капремонт двор.тер.)" sheetId="37" r:id="rId33"/>
    <sheet name=" 34 (безопасн.дор.движ)" sheetId="38" r:id="rId34"/>
    <sheet name="35 (зарп. раб.культуры)" sheetId="39" r:id="rId35"/>
    <sheet name="36 (кадастр.работы)" sheetId="40" r:id="rId36"/>
    <sheet name="37 (межевание)" sheetId="42" r:id="rId37"/>
  </sheets>
  <definedNames>
    <definedName name="_xlnm._FilterDatabase" localSheetId="8" hidden="1">' 9 (классное руков.)'!$A$7:$E$7</definedName>
    <definedName name="_xlnm._FilterDatabase" localSheetId="0" hidden="1">'1 (дот.р 2022)'!$A$7:$E$7</definedName>
    <definedName name="_xlnm._FilterDatabase" localSheetId="10" hidden="1">'11 (родит.плата)'!$A$6:$E$6</definedName>
    <definedName name="_xlnm._FilterDatabase" localSheetId="15" hidden="1">'16 (Адм.комиссии)'!$A$7:$E$7</definedName>
    <definedName name="_xlnm._FilterDatabase" localSheetId="18" hidden="1">'19 (загс)'!$A$7:$E$48</definedName>
    <definedName name="_xlnm._FilterDatabase" localSheetId="1" hidden="1">'2 (дот.р 2023)'!$A$6:$E$6</definedName>
    <definedName name="_xlnm._FilterDatabase" localSheetId="2" hidden="1">'3 (дот.р 2024)'!$A$6:$E$6</definedName>
    <definedName name="_xlnm._FilterDatabase" localSheetId="34" hidden="1">'35 (зарп. раб.культуры)'!$A$6:$A$6</definedName>
    <definedName name="_xlnm._FilterDatabase" localSheetId="3" hidden="1">'4 (дот. п 2022-24 )'!$A$6:$D$191</definedName>
    <definedName name="_xlnm.Print_Titles" localSheetId="33">' 34 (безопасн.дор.движ)'!$6:$6</definedName>
    <definedName name="_xlnm.Print_Titles" localSheetId="12">'13 (дороги)'!$7:$7</definedName>
    <definedName name="_xlnm.Print_Titles" localSheetId="13">'14 (комп.ЖКУ пед.раб.)'!$6:$6</definedName>
    <definedName name="_xlnm.Print_Titles" localSheetId="14">'15 (жилье сиротам)'!$8:$8</definedName>
    <definedName name="_xlnm.Print_Titles" localSheetId="15">'16 (Адм.комиссии)'!$7:$7</definedName>
    <definedName name="_xlnm.Print_Titles" localSheetId="17">'18 (воин.учет)'!$6:$6</definedName>
    <definedName name="_xlnm.Print_Titles" localSheetId="36">'37 (межевание)'!$7:$7</definedName>
    <definedName name="_xlnm.Print_Titles" localSheetId="3">'4 (дот. п 2022-24 )'!$7:$7</definedName>
    <definedName name="_xlnm.Print_Titles" localSheetId="6">'7 (дошкол.)'!$7:$7</definedName>
    <definedName name="_xlnm.Print_Titles" localSheetId="7">'8 (общ.образ)'!$7:$7</definedName>
    <definedName name="_xlnm.Print_Area" localSheetId="30">' 31 (воинск.славы)'!$A$1:$E$9</definedName>
    <definedName name="_xlnm.Print_Area" localSheetId="8">' 9 (классное руков.)'!$A$1:$E$51</definedName>
    <definedName name="_xlnm.Print_Area" localSheetId="0">'1 (дот.р 2022)'!$A$1:$E$50</definedName>
    <definedName name="_xlnm.Print_Area" localSheetId="10">'11 (родит.плата)'!$A$1:$E$49</definedName>
    <definedName name="_xlnm.Print_Area" localSheetId="11">'12 (жилье в.с.)'!$A$1:$C$8</definedName>
    <definedName name="_xlnm.Print_Area" localSheetId="12">'13 (дороги)'!$A$1:$E$45</definedName>
    <definedName name="_xlnm.Print_Area" localSheetId="14">'15 (жилье сиротам)'!$A$1:$K$53</definedName>
    <definedName name="_xlnm.Print_Area" localSheetId="15">'16 (Адм.комиссии)'!$A$1:$E$214</definedName>
    <definedName name="_xlnm.Print_Area" localSheetId="16">'17 (присяж)'!$A$1:$E$45</definedName>
    <definedName name="_xlnm.Print_Area" localSheetId="17">'18 (воин.учет)'!$A$1:$E$200</definedName>
    <definedName name="_xlnm.Print_Area" localSheetId="18">'19 (загс)'!$A$1:$E$48</definedName>
    <definedName name="_xlnm.Print_Area" localSheetId="1">'2 (дот.р 2023)'!$A$1:$E$50</definedName>
    <definedName name="_xlnm.Print_Area" localSheetId="19">'20 (гор.среда)'!$A$1:$G$15</definedName>
    <definedName name="_xlnm.Print_Area" localSheetId="20">'21 (библиотеки)'!$A:$E</definedName>
    <definedName name="_xlnm.Print_Area" localSheetId="21">'22 (газеты)'!$A$1:$E$48</definedName>
    <definedName name="_xlnm.Print_Area" localSheetId="22">'23 (историч. посел.)'!$A$1:$E$9</definedName>
    <definedName name="_xlnm.Print_Area" localSheetId="25">'26 (зарплата пед.раб)'!$A$1:$E$49</definedName>
    <definedName name="_xlnm.Print_Area" localSheetId="28">'29 (транспорт)'!$A$1:$E$35</definedName>
    <definedName name="_xlnm.Print_Area" localSheetId="2">'3 (дот.р 2024)'!$A$1:$E$50</definedName>
    <definedName name="_xlnm.Print_Area" localSheetId="34">'35 (зарп. раб.культуры)'!$A$1:$E$49</definedName>
    <definedName name="_xlnm.Print_Area" localSheetId="35">'36 (кадастр.работы)'!$A$1:$E$14</definedName>
    <definedName name="_xlnm.Print_Area" localSheetId="36">'37 (межевание)'!$A$2:$E$16</definedName>
    <definedName name="_xlnm.Print_Area" localSheetId="3">'4 (дот. п 2022-24 )'!$A$1:$E$191</definedName>
    <definedName name="_xlnm.Print_Area" localSheetId="5">'6 (дот сбаланс 1)'!$A$1:$C$49</definedName>
    <definedName name="_xlnm.Print_Area" localSheetId="6">'7 (дошкол.)'!$A$1:$K$52</definedName>
    <definedName name="_xlnm.Print_Area" localSheetId="7">'8 (общ.образ)'!$A$1:$K$52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55" l="1"/>
  <c r="E48" i="55"/>
  <c r="D48" i="55"/>
  <c r="E47" i="55"/>
  <c r="D47" i="55"/>
  <c r="E46" i="55"/>
  <c r="D46" i="55"/>
  <c r="E45" i="55"/>
  <c r="D45" i="55"/>
  <c r="E44" i="55"/>
  <c r="D44" i="55"/>
  <c r="E43" i="55"/>
  <c r="D43" i="55"/>
  <c r="E42" i="55"/>
  <c r="D42" i="55"/>
  <c r="E41" i="55"/>
  <c r="D41" i="55"/>
  <c r="E40" i="55"/>
  <c r="D40" i="55"/>
  <c r="E39" i="55"/>
  <c r="D39" i="55"/>
  <c r="E38" i="55"/>
  <c r="D38" i="55"/>
  <c r="E37" i="55"/>
  <c r="D37" i="55"/>
  <c r="E36" i="55"/>
  <c r="D36" i="55"/>
  <c r="E35" i="55"/>
  <c r="D35" i="55"/>
  <c r="E34" i="55"/>
  <c r="D34" i="55"/>
  <c r="E33" i="55"/>
  <c r="D33" i="55"/>
  <c r="E32" i="55"/>
  <c r="D32" i="55"/>
  <c r="E31" i="55"/>
  <c r="D31" i="55"/>
  <c r="E30" i="55"/>
  <c r="D30" i="55"/>
  <c r="E29" i="55"/>
  <c r="D29" i="55"/>
  <c r="E28" i="55"/>
  <c r="D28" i="55"/>
  <c r="E27" i="55"/>
  <c r="D27" i="55"/>
  <c r="E26" i="55"/>
  <c r="D26" i="55"/>
  <c r="E25" i="55"/>
  <c r="D25" i="55"/>
  <c r="E24" i="55"/>
  <c r="D24" i="55"/>
  <c r="E23" i="55"/>
  <c r="D23" i="55"/>
  <c r="E22" i="55"/>
  <c r="D22" i="55"/>
  <c r="E21" i="55"/>
  <c r="D21" i="55"/>
  <c r="E20" i="55"/>
  <c r="D20" i="55"/>
  <c r="E19" i="55"/>
  <c r="D19" i="55"/>
  <c r="E18" i="55"/>
  <c r="D18" i="55"/>
  <c r="E17" i="55"/>
  <c r="D17" i="55"/>
  <c r="E16" i="55"/>
  <c r="D16" i="55"/>
  <c r="E15" i="55"/>
  <c r="D15" i="55"/>
  <c r="E14" i="55"/>
  <c r="D14" i="55"/>
  <c r="E13" i="55"/>
  <c r="D13" i="55"/>
  <c r="E12" i="55"/>
  <c r="D12" i="55"/>
  <c r="E11" i="55"/>
  <c r="D11" i="55"/>
  <c r="E10" i="55"/>
  <c r="D10" i="55"/>
  <c r="E9" i="55"/>
  <c r="D9" i="55"/>
  <c r="E8" i="55"/>
  <c r="D8" i="55"/>
  <c r="E7" i="55"/>
  <c r="E49" i="55" s="1"/>
  <c r="D7" i="55"/>
  <c r="E49" i="54"/>
  <c r="D49" i="54"/>
  <c r="C49" i="54"/>
  <c r="D49" i="55" l="1"/>
  <c r="C15" i="52"/>
  <c r="K50" i="51" l="1"/>
  <c r="K52" i="51" s="1"/>
  <c r="J50" i="51"/>
  <c r="J52" i="51" s="1"/>
  <c r="I50" i="51"/>
  <c r="I52" i="51" s="1"/>
  <c r="H50" i="51"/>
  <c r="H52" i="51" s="1"/>
  <c r="G50" i="51"/>
  <c r="G52" i="51" s="1"/>
  <c r="E50" i="51"/>
  <c r="E52" i="51" s="1"/>
  <c r="D50" i="51"/>
  <c r="D52" i="51" s="1"/>
  <c r="F49" i="51"/>
  <c r="C49" i="51"/>
  <c r="F48" i="51"/>
  <c r="C48" i="51"/>
  <c r="F47" i="51"/>
  <c r="C47" i="51"/>
  <c r="F46" i="51"/>
  <c r="C46" i="51"/>
  <c r="F45" i="51"/>
  <c r="C45" i="51"/>
  <c r="F44" i="51"/>
  <c r="C44" i="51"/>
  <c r="F43" i="51"/>
  <c r="C43" i="51"/>
  <c r="F42" i="51"/>
  <c r="C42" i="51"/>
  <c r="F41" i="51"/>
  <c r="C41" i="51"/>
  <c r="F40" i="51"/>
  <c r="C40" i="51"/>
  <c r="F39" i="51"/>
  <c r="C39" i="51"/>
  <c r="F38" i="51"/>
  <c r="C38" i="51"/>
  <c r="F37" i="51"/>
  <c r="C37" i="51"/>
  <c r="F36" i="51"/>
  <c r="C36" i="51"/>
  <c r="F35" i="51"/>
  <c r="C35" i="51"/>
  <c r="F34" i="51"/>
  <c r="C34" i="51"/>
  <c r="F33" i="51"/>
  <c r="C33" i="51"/>
  <c r="F32" i="51"/>
  <c r="C32" i="51"/>
  <c r="F31" i="51"/>
  <c r="C31" i="51"/>
  <c r="F30" i="51"/>
  <c r="C30" i="51"/>
  <c r="F29" i="51"/>
  <c r="C29" i="51"/>
  <c r="F28" i="51"/>
  <c r="C28" i="51"/>
  <c r="F27" i="51"/>
  <c r="C27" i="51"/>
  <c r="F26" i="51"/>
  <c r="C26" i="51"/>
  <c r="F25" i="51"/>
  <c r="C25" i="51"/>
  <c r="F24" i="51"/>
  <c r="C24" i="51"/>
  <c r="F23" i="51"/>
  <c r="C23" i="51"/>
  <c r="F22" i="51"/>
  <c r="C22" i="51"/>
  <c r="F21" i="51"/>
  <c r="C21" i="51"/>
  <c r="F20" i="51"/>
  <c r="C20" i="51"/>
  <c r="F19" i="51"/>
  <c r="C19" i="51"/>
  <c r="F18" i="51"/>
  <c r="C18" i="51"/>
  <c r="F17" i="51"/>
  <c r="C17" i="51"/>
  <c r="F16" i="51"/>
  <c r="C16" i="51"/>
  <c r="F15" i="51"/>
  <c r="C15" i="51"/>
  <c r="F14" i="51"/>
  <c r="C14" i="51"/>
  <c r="F13" i="51"/>
  <c r="C13" i="51"/>
  <c r="F12" i="51"/>
  <c r="C12" i="51"/>
  <c r="F11" i="51"/>
  <c r="C11" i="51"/>
  <c r="F10" i="51"/>
  <c r="C10" i="51"/>
  <c r="F9" i="51"/>
  <c r="C9" i="51"/>
  <c r="F8" i="51"/>
  <c r="C8" i="51"/>
  <c r="C50" i="51" l="1"/>
  <c r="C52" i="51" s="1"/>
  <c r="F50" i="51"/>
  <c r="F52" i="51" s="1"/>
  <c r="K50" i="49"/>
  <c r="K52" i="49" s="1"/>
  <c r="J50" i="49"/>
  <c r="J52" i="49" s="1"/>
  <c r="I50" i="49"/>
  <c r="I52" i="49" s="1"/>
  <c r="H50" i="49"/>
  <c r="H52" i="49" s="1"/>
  <c r="G50" i="49"/>
  <c r="G52" i="49" s="1"/>
  <c r="F50" i="49"/>
  <c r="F52" i="49" s="1"/>
  <c r="E50" i="49"/>
  <c r="E52" i="49" s="1"/>
  <c r="D50" i="49"/>
  <c r="D52" i="49" s="1"/>
  <c r="C50" i="49"/>
  <c r="C52" i="49" s="1"/>
  <c r="E16" i="42" l="1"/>
  <c r="D16" i="42"/>
  <c r="C16" i="42"/>
  <c r="C45" i="15" l="1"/>
  <c r="D14" i="40" l="1"/>
  <c r="E14" i="40"/>
  <c r="C14" i="40"/>
  <c r="C6" i="14" l="1"/>
  <c r="C8" i="14" s="1"/>
  <c r="E48" i="20" l="1"/>
  <c r="D48" i="20"/>
  <c r="C48" i="20"/>
  <c r="A25" i="20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21" i="20"/>
  <c r="A22" i="20" s="1"/>
  <c r="A23" i="20" s="1"/>
  <c r="A19" i="20"/>
  <c r="A17" i="20"/>
  <c r="A13" i="20"/>
  <c r="A9" i="20"/>
  <c r="F53" i="44" l="1"/>
  <c r="K51" i="44"/>
  <c r="K52" i="44" s="1"/>
  <c r="J51" i="44"/>
  <c r="J52" i="44" s="1"/>
  <c r="H51" i="44"/>
  <c r="H52" i="44" s="1"/>
  <c r="G51" i="44"/>
  <c r="G52" i="44" s="1"/>
  <c r="E51" i="44"/>
  <c r="E52" i="44" s="1"/>
  <c r="D51" i="44"/>
  <c r="D52" i="44" s="1"/>
  <c r="I50" i="44"/>
  <c r="F50" i="44"/>
  <c r="C50" i="44"/>
  <c r="I49" i="44"/>
  <c r="F49" i="44"/>
  <c r="C49" i="44"/>
  <c r="I48" i="44"/>
  <c r="F48" i="44"/>
  <c r="C48" i="44"/>
  <c r="I47" i="44"/>
  <c r="F47" i="44"/>
  <c r="C47" i="44"/>
  <c r="I46" i="44"/>
  <c r="F46" i="44"/>
  <c r="C46" i="44"/>
  <c r="I45" i="44"/>
  <c r="F45" i="44"/>
  <c r="C45" i="44"/>
  <c r="I44" i="44"/>
  <c r="F44" i="44"/>
  <c r="C44" i="44"/>
  <c r="I43" i="44"/>
  <c r="F43" i="44"/>
  <c r="C43" i="44"/>
  <c r="I42" i="44"/>
  <c r="F42" i="44"/>
  <c r="C42" i="44"/>
  <c r="I41" i="44"/>
  <c r="F41" i="44"/>
  <c r="C41" i="44"/>
  <c r="I40" i="44"/>
  <c r="F40" i="44"/>
  <c r="C40" i="44"/>
  <c r="I39" i="44"/>
  <c r="F39" i="44"/>
  <c r="C39" i="44"/>
  <c r="I38" i="44"/>
  <c r="F38" i="44"/>
  <c r="C38" i="44"/>
  <c r="I37" i="44"/>
  <c r="F37" i="44"/>
  <c r="C37" i="44"/>
  <c r="I36" i="44"/>
  <c r="F36" i="44"/>
  <c r="C36" i="44"/>
  <c r="I35" i="44"/>
  <c r="F35" i="44"/>
  <c r="C35" i="44"/>
  <c r="I34" i="44"/>
  <c r="F34" i="44"/>
  <c r="C34" i="44"/>
  <c r="I33" i="44"/>
  <c r="F33" i="44"/>
  <c r="C33" i="44"/>
  <c r="I32" i="44"/>
  <c r="F32" i="44"/>
  <c r="C32" i="44"/>
  <c r="I31" i="44"/>
  <c r="F31" i="44"/>
  <c r="C31" i="44"/>
  <c r="I30" i="44"/>
  <c r="F30" i="44"/>
  <c r="C30" i="44"/>
  <c r="I29" i="44"/>
  <c r="F29" i="44"/>
  <c r="C29" i="44"/>
  <c r="I28" i="44"/>
  <c r="F28" i="44"/>
  <c r="C28" i="44"/>
  <c r="I27" i="44"/>
  <c r="F27" i="44"/>
  <c r="C27" i="44"/>
  <c r="I26" i="44"/>
  <c r="F26" i="44"/>
  <c r="C26" i="44"/>
  <c r="I25" i="44"/>
  <c r="F25" i="44"/>
  <c r="C25" i="44"/>
  <c r="I24" i="44"/>
  <c r="F24" i="44"/>
  <c r="C24" i="44"/>
  <c r="I23" i="44"/>
  <c r="F23" i="44"/>
  <c r="C23" i="44"/>
  <c r="I22" i="44"/>
  <c r="F22" i="44"/>
  <c r="C22" i="44"/>
  <c r="I21" i="44"/>
  <c r="F21" i="44"/>
  <c r="C21" i="44"/>
  <c r="I20" i="44"/>
  <c r="F20" i="44"/>
  <c r="C20" i="44"/>
  <c r="I19" i="44"/>
  <c r="F19" i="44"/>
  <c r="C19" i="44"/>
  <c r="I18" i="44"/>
  <c r="F18" i="44"/>
  <c r="C18" i="44"/>
  <c r="I17" i="44"/>
  <c r="F17" i="44"/>
  <c r="C17" i="44"/>
  <c r="I16" i="44"/>
  <c r="F16" i="44"/>
  <c r="C16" i="44"/>
  <c r="I15" i="44"/>
  <c r="F15" i="44"/>
  <c r="C15" i="44"/>
  <c r="I14" i="44"/>
  <c r="F14" i="44"/>
  <c r="C14" i="44"/>
  <c r="I13" i="44"/>
  <c r="F13" i="44"/>
  <c r="C13" i="44"/>
  <c r="I12" i="44"/>
  <c r="F12" i="44"/>
  <c r="C12" i="44"/>
  <c r="I11" i="44"/>
  <c r="F11" i="44"/>
  <c r="C11" i="44"/>
  <c r="I10" i="44"/>
  <c r="F10" i="44"/>
  <c r="C10" i="44"/>
  <c r="I9" i="44"/>
  <c r="F9" i="44"/>
  <c r="C9" i="44"/>
  <c r="I52" i="44" l="1"/>
  <c r="I51" i="44"/>
  <c r="I53" i="44" s="1"/>
  <c r="C51" i="44"/>
  <c r="F52" i="44"/>
  <c r="F51" i="44"/>
  <c r="C52" i="44"/>
  <c r="C53" i="44" l="1"/>
  <c r="C49" i="43"/>
  <c r="D49" i="43"/>
  <c r="E49" i="43"/>
  <c r="C49" i="39" l="1"/>
  <c r="D49" i="39"/>
  <c r="E49" i="39"/>
  <c r="E49" i="38" l="1"/>
  <c r="D49" i="38"/>
  <c r="C49" i="38"/>
  <c r="E49" i="37"/>
  <c r="D49" i="37"/>
  <c r="C49" i="37"/>
  <c r="E49" i="36"/>
  <c r="D49" i="36"/>
  <c r="C49" i="36"/>
  <c r="E9" i="35"/>
  <c r="D9" i="35"/>
  <c r="C9" i="35"/>
  <c r="C10" i="34" l="1"/>
  <c r="D10" i="34"/>
  <c r="E10" i="34"/>
  <c r="C35" i="33"/>
  <c r="D35" i="33"/>
  <c r="E35" i="33"/>
  <c r="E7" i="32" l="1"/>
  <c r="E8" i="32"/>
  <c r="D9" i="32"/>
  <c r="D10" i="32"/>
  <c r="E11" i="32"/>
  <c r="E12" i="32"/>
  <c r="D13" i="32"/>
  <c r="D14" i="32"/>
  <c r="E15" i="32"/>
  <c r="E16" i="32"/>
  <c r="D17" i="32"/>
  <c r="D18" i="32"/>
  <c r="E19" i="32"/>
  <c r="D20" i="32"/>
  <c r="E21" i="32"/>
  <c r="D22" i="32"/>
  <c r="E23" i="32"/>
  <c r="D24" i="32"/>
  <c r="D25" i="32"/>
  <c r="D26" i="32"/>
  <c r="E27" i="32"/>
  <c r="D28" i="32"/>
  <c r="D29" i="32"/>
  <c r="D30" i="32"/>
  <c r="E31" i="32"/>
  <c r="E32" i="32"/>
  <c r="D33" i="32"/>
  <c r="D34" i="32"/>
  <c r="E35" i="32"/>
  <c r="D36" i="32"/>
  <c r="E37" i="32"/>
  <c r="D38" i="32"/>
  <c r="E39" i="32"/>
  <c r="D39" i="32"/>
  <c r="D40" i="32"/>
  <c r="D41" i="32"/>
  <c r="D42" i="32"/>
  <c r="E43" i="32"/>
  <c r="E44" i="32"/>
  <c r="D45" i="32"/>
  <c r="D46" i="32"/>
  <c r="E47" i="32"/>
  <c r="D32" i="32" l="1"/>
  <c r="D44" i="32"/>
  <c r="E28" i="32"/>
  <c r="E33" i="32"/>
  <c r="E29" i="32"/>
  <c r="D21" i="32"/>
  <c r="D35" i="32"/>
  <c r="D31" i="32"/>
  <c r="D12" i="32"/>
  <c r="E45" i="32"/>
  <c r="E40" i="32"/>
  <c r="D47" i="32"/>
  <c r="D23" i="32"/>
  <c r="D8" i="32"/>
  <c r="D16" i="32"/>
  <c r="E24" i="32"/>
  <c r="E17" i="32"/>
  <c r="D7" i="32"/>
  <c r="E13" i="32"/>
  <c r="D37" i="32"/>
  <c r="D19" i="32"/>
  <c r="D15" i="32"/>
  <c r="E41" i="32"/>
  <c r="E36" i="32"/>
  <c r="E25" i="32"/>
  <c r="E20" i="32"/>
  <c r="E9" i="32"/>
  <c r="D43" i="32"/>
  <c r="D27" i="32"/>
  <c r="D11" i="32"/>
  <c r="C48" i="32"/>
  <c r="E46" i="32"/>
  <c r="E42" i="32"/>
  <c r="E38" i="32"/>
  <c r="E34" i="32"/>
  <c r="E30" i="32"/>
  <c r="E26" i="32"/>
  <c r="E22" i="32"/>
  <c r="E18" i="32"/>
  <c r="E14" i="32"/>
  <c r="E10" i="32"/>
  <c r="D48" i="32" l="1"/>
  <c r="E48" i="32"/>
  <c r="D11" i="24" l="1"/>
  <c r="D12" i="24"/>
  <c r="E13" i="24"/>
  <c r="D14" i="24"/>
  <c r="D15" i="24"/>
  <c r="D16" i="24"/>
  <c r="E17" i="24"/>
  <c r="D17" i="24"/>
  <c r="E18" i="24"/>
  <c r="D19" i="24"/>
  <c r="D20" i="24"/>
  <c r="E21" i="24"/>
  <c r="D22" i="24"/>
  <c r="D23" i="24"/>
  <c r="D24" i="24"/>
  <c r="E25" i="24"/>
  <c r="D26" i="24"/>
  <c r="D27" i="24"/>
  <c r="D28" i="24"/>
  <c r="E29" i="24"/>
  <c r="E30" i="24"/>
  <c r="D31" i="24"/>
  <c r="D32" i="24"/>
  <c r="E33" i="24"/>
  <c r="D34" i="24"/>
  <c r="D35" i="24"/>
  <c r="D36" i="24"/>
  <c r="E37" i="24"/>
  <c r="D38" i="24"/>
  <c r="D39" i="24"/>
  <c r="D40" i="24"/>
  <c r="E41" i="24"/>
  <c r="E42" i="24"/>
  <c r="E43" i="24"/>
  <c r="D44" i="24"/>
  <c r="E45" i="24"/>
  <c r="E46" i="24"/>
  <c r="D37" i="24" l="1"/>
  <c r="E22" i="24"/>
  <c r="D43" i="24"/>
  <c r="D25" i="24"/>
  <c r="D42" i="24"/>
  <c r="D18" i="24"/>
  <c r="D13" i="24"/>
  <c r="E34" i="24"/>
  <c r="D45" i="24"/>
  <c r="E38" i="24"/>
  <c r="D30" i="24"/>
  <c r="D29" i="24"/>
  <c r="E26" i="24"/>
  <c r="E14" i="24"/>
  <c r="D46" i="24"/>
  <c r="D33" i="24"/>
  <c r="D21" i="24"/>
  <c r="E39" i="24"/>
  <c r="D41" i="24"/>
  <c r="E35" i="24"/>
  <c r="E31" i="24"/>
  <c r="E27" i="24"/>
  <c r="E23" i="24"/>
  <c r="E19" i="24"/>
  <c r="E15" i="24"/>
  <c r="E11" i="24"/>
  <c r="E44" i="24"/>
  <c r="E40" i="24"/>
  <c r="E36" i="24"/>
  <c r="E32" i="24"/>
  <c r="E28" i="24"/>
  <c r="E24" i="24"/>
  <c r="E20" i="24"/>
  <c r="E16" i="24"/>
  <c r="E12" i="24"/>
  <c r="C47" i="24"/>
  <c r="D47" i="24" l="1"/>
  <c r="E47" i="24"/>
  <c r="C9" i="23" l="1"/>
  <c r="D9" i="23"/>
  <c r="E9" i="23"/>
  <c r="C48" i="22" l="1"/>
  <c r="D48" i="22"/>
  <c r="E48" i="22"/>
  <c r="E15" i="21"/>
  <c r="C20" i="19" l="1"/>
  <c r="D20" i="19"/>
  <c r="E20" i="19"/>
  <c r="A21" i="19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4" i="19" s="1"/>
  <c r="A35" i="19" s="1"/>
  <c r="A36" i="19" s="1"/>
  <c r="A37" i="19" s="1"/>
  <c r="A38" i="19" s="1"/>
  <c r="A39" i="19" s="1"/>
  <c r="A40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3" i="19" s="1"/>
  <c r="A54" i="19" s="1"/>
  <c r="A55" i="19" s="1"/>
  <c r="A56" i="19" s="1"/>
  <c r="A58" i="19" s="1"/>
  <c r="A59" i="19" s="1"/>
  <c r="A60" i="19" s="1"/>
  <c r="A61" i="19" s="1"/>
  <c r="A62" i="19" s="1"/>
  <c r="A63" i="19" s="1"/>
  <c r="A64" i="19" s="1"/>
  <c r="A65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6" i="19" s="1"/>
  <c r="A87" i="19" s="1"/>
  <c r="A88" i="19" s="1"/>
  <c r="A89" i="19" s="1"/>
  <c r="A90" i="19" s="1"/>
  <c r="A92" i="19" s="1"/>
  <c r="A93" i="19" s="1"/>
  <c r="A94" i="19" s="1"/>
  <c r="A95" i="19" s="1"/>
  <c r="A96" i="19" s="1"/>
  <c r="A97" i="19" s="1"/>
  <c r="A98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1" i="19" s="1"/>
  <c r="A132" i="19" s="1"/>
  <c r="A133" i="19" s="1"/>
  <c r="A134" i="19" s="1"/>
  <c r="A135" i="19" s="1"/>
  <c r="A137" i="19" s="1"/>
  <c r="A138" i="19" s="1"/>
  <c r="A139" i="19" s="1"/>
  <c r="A141" i="19" s="1"/>
  <c r="A142" i="19" s="1"/>
  <c r="A143" i="19" s="1"/>
  <c r="A144" i="19" s="1"/>
  <c r="A145" i="19" s="1"/>
  <c r="A146" i="19" s="1"/>
  <c r="A147" i="19" s="1"/>
  <c r="A149" i="19" s="1"/>
  <c r="A150" i="19" s="1"/>
  <c r="A151" i="19" s="1"/>
  <c r="A152" i="19" s="1"/>
  <c r="A153" i="19" s="1"/>
  <c r="A154" i="19" s="1"/>
  <c r="A155" i="19" s="1"/>
  <c r="A156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3" i="19" s="1"/>
  <c r="A194" i="19" s="1"/>
  <c r="A195" i="19" s="1"/>
  <c r="A196" i="19" s="1"/>
  <c r="A197" i="19" s="1"/>
  <c r="A198" i="19" s="1"/>
  <c r="A199" i="19" s="1"/>
  <c r="C33" i="19"/>
  <c r="D33" i="19"/>
  <c r="E33" i="19"/>
  <c r="C41" i="19"/>
  <c r="D41" i="19"/>
  <c r="E41" i="19"/>
  <c r="C52" i="19"/>
  <c r="D52" i="19"/>
  <c r="E52" i="19"/>
  <c r="C57" i="19"/>
  <c r="D57" i="19"/>
  <c r="E57" i="19"/>
  <c r="C66" i="19"/>
  <c r="D66" i="19"/>
  <c r="E66" i="19"/>
  <c r="C85" i="19"/>
  <c r="D85" i="19"/>
  <c r="E85" i="19"/>
  <c r="C91" i="19"/>
  <c r="D91" i="19"/>
  <c r="E91" i="19"/>
  <c r="C99" i="19"/>
  <c r="D99" i="19"/>
  <c r="E99" i="19"/>
  <c r="C114" i="19"/>
  <c r="D114" i="19"/>
  <c r="E114" i="19"/>
  <c r="C130" i="19"/>
  <c r="D130" i="19"/>
  <c r="E130" i="19"/>
  <c r="C136" i="19"/>
  <c r="D136" i="19"/>
  <c r="E136" i="19"/>
  <c r="C140" i="19"/>
  <c r="D140" i="19"/>
  <c r="E140" i="19"/>
  <c r="C148" i="19"/>
  <c r="D148" i="19"/>
  <c r="E148" i="19"/>
  <c r="C157" i="19"/>
  <c r="D157" i="19"/>
  <c r="E157" i="19"/>
  <c r="C167" i="19"/>
  <c r="D167" i="19"/>
  <c r="E167" i="19"/>
  <c r="C182" i="19"/>
  <c r="D182" i="19"/>
  <c r="E182" i="19"/>
  <c r="C192" i="19"/>
  <c r="D192" i="19"/>
  <c r="E192" i="19"/>
  <c r="C45" i="18"/>
  <c r="D45" i="18"/>
  <c r="E45" i="18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C214" i="16"/>
  <c r="D214" i="16"/>
  <c r="E214" i="16"/>
  <c r="D45" i="15"/>
  <c r="E45" i="15"/>
  <c r="E200" i="19" l="1"/>
  <c r="C200" i="19"/>
  <c r="D200" i="19"/>
  <c r="D7" i="13"/>
  <c r="E7" i="13"/>
  <c r="D8" i="13"/>
  <c r="E8" i="13"/>
  <c r="D9" i="13"/>
  <c r="E9" i="13"/>
  <c r="D10" i="13"/>
  <c r="E10" i="13"/>
  <c r="D11" i="13"/>
  <c r="E11" i="13"/>
  <c r="D12" i="13"/>
  <c r="E12" i="13"/>
  <c r="D13" i="13"/>
  <c r="E13" i="13"/>
  <c r="D14" i="13"/>
  <c r="E14" i="13"/>
  <c r="D15" i="13"/>
  <c r="E15" i="13"/>
  <c r="D16" i="13"/>
  <c r="E16" i="13"/>
  <c r="D17" i="13"/>
  <c r="E17" i="13"/>
  <c r="D18" i="13"/>
  <c r="E18" i="13"/>
  <c r="D19" i="13"/>
  <c r="E19" i="13"/>
  <c r="D20" i="13"/>
  <c r="E20" i="13"/>
  <c r="D21" i="13"/>
  <c r="E21" i="13"/>
  <c r="D22" i="13"/>
  <c r="E22" i="13"/>
  <c r="D23" i="13"/>
  <c r="E23" i="13"/>
  <c r="D24" i="13"/>
  <c r="E24" i="13"/>
  <c r="D25" i="13"/>
  <c r="E25" i="13"/>
  <c r="D26" i="13"/>
  <c r="E26" i="13"/>
  <c r="D27" i="13"/>
  <c r="E27" i="13"/>
  <c r="D28" i="13"/>
  <c r="E28" i="13"/>
  <c r="D29" i="13"/>
  <c r="E29" i="13"/>
  <c r="D30" i="13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E37" i="13"/>
  <c r="D38" i="13"/>
  <c r="E38" i="13"/>
  <c r="D39" i="13"/>
  <c r="E3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C49" i="13"/>
  <c r="D49" i="13" l="1"/>
  <c r="E49" i="13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C49" i="12"/>
  <c r="C51" i="12" s="1"/>
  <c r="D49" i="12"/>
  <c r="E49" i="12"/>
  <c r="E51" i="12" s="1"/>
  <c r="D51" i="12"/>
  <c r="C49" i="11"/>
  <c r="D49" i="11"/>
  <c r="E49" i="11"/>
</calcChain>
</file>

<file path=xl/sharedStrings.xml><?xml version="1.0" encoding="utf-8"?>
<sst xmlns="http://schemas.openxmlformats.org/spreadsheetml/2006/main" count="2116" uniqueCount="396">
  <si>
    <t>Таблица 1</t>
  </si>
  <si>
    <t>(тыс.руб.)</t>
  </si>
  <si>
    <t>№ п/п</t>
  </si>
  <si>
    <t xml:space="preserve">Расчет дотации
(по методике) </t>
  </si>
  <si>
    <t xml:space="preserve">Сумма отчислений
от налога на доходы
физических лиц </t>
  </si>
  <si>
    <t>Размер дотации
из областного 
   бюджета</t>
  </si>
  <si>
    <t>город Кимры</t>
  </si>
  <si>
    <t>город Ржев</t>
  </si>
  <si>
    <t>город Тверь</t>
  </si>
  <si>
    <t>город Торжок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</si>
  <si>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</si>
  <si>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</si>
  <si>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</si>
  <si>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</si>
  <si>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</si>
  <si>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Андреапольский муниципальный округ</t>
  </si>
  <si>
    <t>Весьегонский муниципальный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</si>
  <si>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</si>
  <si>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</si>
  <si>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</si>
  <si>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Лихославльский муниципальный округ</t>
  </si>
  <si>
    <t>Молоковский муниципальный округ</t>
  </si>
  <si>
    <t>Оленинский муниципальный округ</t>
  </si>
  <si>
    <t>Пеновский муниципальный округ</t>
  </si>
  <si>
    <t>Рамешковский муниципальный округ</t>
  </si>
  <si>
    <t>Сандовский муниципальный округ</t>
  </si>
  <si>
    <t>Селижаровский муниципальный округ</t>
  </si>
  <si>
    <t>Спировский муниципальный округ</t>
  </si>
  <si>
    <t>Бежецкий район</t>
  </si>
  <si>
    <t>Бельский район</t>
  </si>
  <si>
    <t>Бологовский район</t>
  </si>
  <si>
    <t>Жарковский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</si>
  <si>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</si>
  <si>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</si>
  <si>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</si>
  <si>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</si>
  <si>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</si>
  <si>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</si>
  <si>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</si>
  <si>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Максатихинский район</t>
  </si>
  <si>
    <t>Ржевский район</t>
  </si>
  <si>
    <t>Сонковский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</si>
  <si>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</si>
  <si>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</si>
  <si>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</si>
  <si>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</si>
  <si>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«Озерный»</t>
  </si>
  <si>
    <t>ЗАТО «Солнечный»</t>
  </si>
  <si>
    <t>ИТОГО</t>
  </si>
  <si>
    <t>Таблица 2</t>
  </si>
  <si>
    <t>Наименование 
муниципальных образований</t>
  </si>
  <si>
    <t>Сумма отчислений
от налога на доходы
физических лиц</t>
  </si>
  <si>
    <t>Нераспределенный остаток</t>
  </si>
  <si>
    <t>Таблица 3</t>
  </si>
  <si>
    <t>Итого</t>
  </si>
  <si>
    <t>Фировское сельское поселение</t>
  </si>
  <si>
    <t>Рождественское сельское поселение</t>
  </si>
  <si>
    <t>Великооктябрьское сельское поселение</t>
  </si>
  <si>
    <t>Фировское городское поселение</t>
  </si>
  <si>
    <t>Великооктябрьское городское поселение</t>
  </si>
  <si>
    <t>Скворцовское сельское поселение</t>
  </si>
  <si>
    <t>Речанское сельское поселение</t>
  </si>
  <si>
    <t>Понизовское сельское поселение</t>
  </si>
  <si>
    <t>Пожинское сельское поселение</t>
  </si>
  <si>
    <t>Подгородненское сельское поселение</t>
  </si>
  <si>
    <t>Плоскошское сельское поселение</t>
  </si>
  <si>
    <t>Кудрявцевское сельское поселение</t>
  </si>
  <si>
    <t>Василевское сельское поселение</t>
  </si>
  <si>
    <t>г. Торопец (городское поселение)</t>
  </si>
  <si>
    <t>Яконовское сельское поселение</t>
  </si>
  <si>
    <t>Тверецкое сельское поселение</t>
  </si>
  <si>
    <t>Сукромленское сельское поселение</t>
  </si>
  <si>
    <t>Страшевичское сельское поселение</t>
  </si>
  <si>
    <t>Рудниковское сельское поселение</t>
  </si>
  <si>
    <t>Мошковское сельское поселение</t>
  </si>
  <si>
    <t>Мирновское сельское поселение</t>
  </si>
  <si>
    <t>Масловское сельское поселение</t>
  </si>
  <si>
    <t>Марьинское сельское поселение</t>
  </si>
  <si>
    <t>Грузинское сельское поселение</t>
  </si>
  <si>
    <t>Высоковское сельское поселение</t>
  </si>
  <si>
    <t>Будовское сельское поселение</t>
  </si>
  <si>
    <t>Борисцевское сельское поселение</t>
  </si>
  <si>
    <t>Большесвятцовское сельское поселение</t>
  </si>
  <si>
    <t>Степуринское сельское поселение</t>
  </si>
  <si>
    <t>Сельское поселение «станция Старица»</t>
  </si>
  <si>
    <t>Сельское поселение «Паньково»</t>
  </si>
  <si>
    <t>Сельское поселение «Луковниково»</t>
  </si>
  <si>
    <t>Ново-Ямское сельское поселение</t>
  </si>
  <si>
    <t>Емельяновское сельское поселение</t>
  </si>
  <si>
    <t>Берновское сельское поселение</t>
  </si>
  <si>
    <t>Архангельское сельское поселение</t>
  </si>
  <si>
    <t>г. Старица (городское поселение)</t>
  </si>
  <si>
    <t>Пищалкинское сельское поселение</t>
  </si>
  <si>
    <t>Петровское сельское поселение</t>
  </si>
  <si>
    <t>Койское сельское поселение</t>
  </si>
  <si>
    <t>Григорковское сельское поселение</t>
  </si>
  <si>
    <t>Горское сельское поселение</t>
  </si>
  <si>
    <t>Гладышевское сельское поселение</t>
  </si>
  <si>
    <t>Беляницкое сельское поселение</t>
  </si>
  <si>
    <t>пос. Сонково (городское поселение)</t>
  </si>
  <si>
    <t>Сельское поселение «Чертолино»</t>
  </si>
  <si>
    <t>Сельское поселение «Хорошево»</t>
  </si>
  <si>
    <t>Сельское поселение «Успенское»</t>
  </si>
  <si>
    <t>Сельское поселение «Победа»</t>
  </si>
  <si>
    <t>Сельское поселение «Медведево»</t>
  </si>
  <si>
    <t>Сельское поселение «Итомля»</t>
  </si>
  <si>
    <t>Рыбинское сельское поселение</t>
  </si>
  <si>
    <t>Малышевское сельское поселение</t>
  </si>
  <si>
    <t>Зареченское сельское поселение</t>
  </si>
  <si>
    <t>пос. Максатиха (городское поселение)</t>
  </si>
  <si>
    <t>Тысяцкое сельское поселение</t>
  </si>
  <si>
    <t>Сокольническое сельское поселение</t>
  </si>
  <si>
    <t>Прямухинское сельское поселение</t>
  </si>
  <si>
    <t>Могилевское сельское поселение</t>
  </si>
  <si>
    <t>г. Кувшиново (городское поселение)</t>
  </si>
  <si>
    <t>Юрьево-Девичьевское сельское поселение</t>
  </si>
  <si>
    <t>Старомелковское сельское поселение</t>
  </si>
  <si>
    <t>Селиховское сельское поселение</t>
  </si>
  <si>
    <t>Ручьевское сельское поселение</t>
  </si>
  <si>
    <t>Первомайское сельское поселение</t>
  </si>
  <si>
    <t>Козловское сельское поселение</t>
  </si>
  <si>
    <t>Дмитровогорское сельское поселение</t>
  </si>
  <si>
    <t>Городенское сельское поселение</t>
  </si>
  <si>
    <t>Вахонинское сельское поселение</t>
  </si>
  <si>
    <t>пос. Редкино (городское поселение)</t>
  </si>
  <si>
    <t>пос. Радченко (городское поселение)</t>
  </si>
  <si>
    <t>пос. Новозавидовский (городское поселение)</t>
  </si>
  <si>
    <t>пос. Козлово (городское поселение)</t>
  </si>
  <si>
    <t>пос. Изоплит (городское поселение)</t>
  </si>
  <si>
    <t>г. Конаково (городское поселение)</t>
  </si>
  <si>
    <t>Центральное сельское поселение</t>
  </si>
  <si>
    <t>Федоровское сельское поселение</t>
  </si>
  <si>
    <t>Устиновское сельское поселение</t>
  </si>
  <si>
    <t>Титовское сельское поселение</t>
  </si>
  <si>
    <t>Стоянцевское сельское поселение</t>
  </si>
  <si>
    <t>Приволжское сельское поселение</t>
  </si>
  <si>
    <t>Печетовское сельское поселение</t>
  </si>
  <si>
    <t>Неклюдовское сельское поселение</t>
  </si>
  <si>
    <t>Маловасилевское сельское поселение</t>
  </si>
  <si>
    <t>Красновское сельское поселение</t>
  </si>
  <si>
    <t>Ильинское сельское поселение</t>
  </si>
  <si>
    <t>Горицкое сельское поселение</t>
  </si>
  <si>
    <t>Быковское сельское поселение</t>
  </si>
  <si>
    <t>пос. Белый Городок (городское поселение)</t>
  </si>
  <si>
    <t>Феневское сельское поселение</t>
  </si>
  <si>
    <t>Стрелихинское сельское поселение</t>
  </si>
  <si>
    <t>Никольское сельское поселение</t>
  </si>
  <si>
    <t>Лисковское сельское поселение</t>
  </si>
  <si>
    <t>Кесовское сельское поселение</t>
  </si>
  <si>
    <t>Елисеевское сельское поселение</t>
  </si>
  <si>
    <t>пос. Кесова Гора (городское поселение)</t>
  </si>
  <si>
    <t>Старобисловское сельское поселение</t>
  </si>
  <si>
    <t>Семендяевское сельское поселение</t>
  </si>
  <si>
    <t>Нерльское сельское поселение</t>
  </si>
  <si>
    <t>Алферовское сельское поселение</t>
  </si>
  <si>
    <t>г. Калязин (городское поселение)</t>
  </si>
  <si>
    <t>Эммаусское сельское поселение</t>
  </si>
  <si>
    <t>Щербининское сельское поселение</t>
  </si>
  <si>
    <t>Черногубовское сельское поселение</t>
  </si>
  <si>
    <t>Тургиновское сельское поселение</t>
  </si>
  <si>
    <t>Славновское сельское поселение</t>
  </si>
  <si>
    <t>Никулинское сельское поселение</t>
  </si>
  <si>
    <t>Михайловское сельское поселение</t>
  </si>
  <si>
    <t>Медновское сельское поселение</t>
  </si>
  <si>
    <t>Кулицкое сельское поселение</t>
  </si>
  <si>
    <t>Красногорское сельское поселение</t>
  </si>
  <si>
    <t>Каблуковское сельское поселение</t>
  </si>
  <si>
    <t>Заволжское сельское поселение</t>
  </si>
  <si>
    <t>Верхневолжское сельское поселение</t>
  </si>
  <si>
    <t>Бурашевское сельское поселение</t>
  </si>
  <si>
    <t>Аввакумовское сельское поселение</t>
  </si>
  <si>
    <t>пос. Суховерково (городское поселение)</t>
  </si>
  <si>
    <t>пос. Орша (городское поселение)</t>
  </si>
  <si>
    <t>пос. Васильевский Мох (городское поселение)</t>
  </si>
  <si>
    <t>Ульяновское сельское поселение</t>
  </si>
  <si>
    <t>Столипинское сельское поселение</t>
  </si>
  <si>
    <t>Погорельское сельское поселение</t>
  </si>
  <si>
    <t>Княжьегорское сельское поселение</t>
  </si>
  <si>
    <t>Зубцовское сельское поселение</t>
  </si>
  <si>
    <t>Дорожаевское сельское поселение</t>
  </si>
  <si>
    <t>Вазузское сельское поселение</t>
  </si>
  <si>
    <t>г. Зубцов (городское поселение)</t>
  </si>
  <si>
    <t>Щучейское сельское поселение</t>
  </si>
  <si>
    <t>Новоселковское сельское поселение</t>
  </si>
  <si>
    <t>Жарковское сельское поселение</t>
  </si>
  <si>
    <t>пос. Жарковский (городское поселение)</t>
  </si>
  <si>
    <t>Рютинское сельское поселение</t>
  </si>
  <si>
    <t>Куженкинское сельское поселение</t>
  </si>
  <si>
    <t>Кемецкое сельское поселение</t>
  </si>
  <si>
    <t>Кафтинское сельское поселение</t>
  </si>
  <si>
    <t>Гузятинское сельское поселение</t>
  </si>
  <si>
    <t>Выползовское сельское поселение</t>
  </si>
  <si>
    <t>Валдайское сельское поселение</t>
  </si>
  <si>
    <t>Березорядское сельское поселение</t>
  </si>
  <si>
    <t>Березайское сельское поселение</t>
  </si>
  <si>
    <t>Куженкинское городское поселение</t>
  </si>
  <si>
    <t>городское поселение город Бологое</t>
  </si>
  <si>
    <t>Пригородное сельское поселение</t>
  </si>
  <si>
    <t>Кавельщинское сельское поселение</t>
  </si>
  <si>
    <t>Егорьевское сельское поселение</t>
  </si>
  <si>
    <t>Демяховское сельское поселение</t>
  </si>
  <si>
    <t>Верховское сельское поселение</t>
  </si>
  <si>
    <t>Будинское сельское поселение</t>
  </si>
  <si>
    <t>г. Белый (городское поселение)</t>
  </si>
  <si>
    <t>Шишковское сельское поселение</t>
  </si>
  <si>
    <t>Фралёвское сельское поселение</t>
  </si>
  <si>
    <t>Филиппковское сельское поселение</t>
  </si>
  <si>
    <t>Сукроменское сельское поселение</t>
  </si>
  <si>
    <t>Поречьевское сельское поселение</t>
  </si>
  <si>
    <t>Моркиногорское сельское поселение</t>
  </si>
  <si>
    <t>Лаптихинское сельское поселение</t>
  </si>
  <si>
    <t>Зобинское сельское поселение</t>
  </si>
  <si>
    <t>Житищенское сельское поселение</t>
  </si>
  <si>
    <t>Городищенское сельское поселение</t>
  </si>
  <si>
    <t>Васюковское сельское поселение</t>
  </si>
  <si>
    <t>Борковское сельское поселение</t>
  </si>
  <si>
    <t>г. Бежецк (городское поселение)</t>
  </si>
  <si>
    <t xml:space="preserve"> 2024 год</t>
  </si>
  <si>
    <t>2023 год</t>
  </si>
  <si>
    <t>плановый период</t>
  </si>
  <si>
    <t xml:space="preserve"> 2022 год</t>
  </si>
  <si>
    <t>Сумма, тыс.руб.</t>
  </si>
  <si>
    <t>№ 
п/п</t>
  </si>
  <si>
    <t>Распределение дотаций на выравнивание бюджетной обеспеченности 
поселений (внутригородских районов) Тверской области на 2022 год 
и на плановый период 2023 и 2024 годов</t>
  </si>
  <si>
    <t>2024 год</t>
  </si>
  <si>
    <t>2022 год</t>
  </si>
  <si>
    <t xml:space="preserve">Наименование 
муниципальных образований </t>
  </si>
  <si>
    <t>(тыс. руб.)</t>
  </si>
  <si>
    <t>Таблица 5</t>
  </si>
  <si>
    <t>Размер первой части дотации</t>
  </si>
  <si>
    <t xml:space="preserve">Распределение первой части дотаций местным бюджетам на поддержку мер по обеспечению сбалансированности местных бюджетов на 2022 год </t>
  </si>
  <si>
    <t>Таблица 6</t>
  </si>
  <si>
    <t>ВСЕГО</t>
  </si>
  <si>
    <t xml:space="preserve"> расходы на обеспечение образовательного процесса </t>
  </si>
  <si>
    <t>заработная 
плата с 
начислениями и компенсационными выплатами</t>
  </si>
  <si>
    <t>заработная
 плата с
 начислениями и компенсационными выплатами</t>
  </si>
  <si>
    <t xml:space="preserve">расходы на обеспечение образовательного процесса
</t>
  </si>
  <si>
    <t xml:space="preserve">заработная плата с начислениями и компенсационными выплатами
</t>
  </si>
  <si>
    <t>в том числе</t>
  </si>
  <si>
    <t>Всего</t>
  </si>
  <si>
    <t>№
 п/п</t>
  </si>
  <si>
    <t xml:space="preserve">(тыс. руб.) </t>
  </si>
  <si>
    <t>Субвенции местным бюджетам на обеспечение государственных гарантий реализации прав на получение общедоступного 
и бесплатного дошкольного образования в муниципальных дошкольных образовательных организациях Тверской области 
на 2022 год и на плановый период 2023 и 2024 годов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</si>
  <si>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дошкольного, 
начального общего, основного общего, среднего общего образования в муниципальных общеобразовательных организациях, 
обеспечение дополнительного образования детей в муниципальных общеобразовательных организациях Тверской области 
на 2022 год и на плановый период 2023 и 2024 годов  </t>
  </si>
  <si>
    <t>Таблица 7</t>
  </si>
  <si>
    <t xml:space="preserve"> </t>
  </si>
  <si>
    <t>Сумма, тыс. руб.</t>
  </si>
  <si>
    <t>Наименование муниципальных образований</t>
  </si>
  <si>
    <t>Таблица 9</t>
  </si>
  <si>
    <t/>
  </si>
  <si>
    <t xml:space="preserve">Нераспределенный остаток </t>
  </si>
  <si>
    <t>3</t>
  </si>
  <si>
    <t>2</t>
  </si>
  <si>
    <t>1</t>
  </si>
  <si>
    <t>№
п/п</t>
  </si>
  <si>
    <t>Субвенции местным бюджетам на осуществление  государственных полномочий Тверской области по созданию и организации деятельности комиссий по делам несовершеннолетних и защите их прав 
на 2022 год и на плановый период 2023 и 2024 годов</t>
  </si>
  <si>
    <t>Таблица 10</t>
  </si>
  <si>
    <t>Фировский  район</t>
  </si>
  <si>
    <t>Торопецкий  район</t>
  </si>
  <si>
    <t>Торжокский  район</t>
  </si>
  <si>
    <t>Старицкий  район</t>
  </si>
  <si>
    <t>Сонковский  район</t>
  </si>
  <si>
    <t>Ржевский  район</t>
  </si>
  <si>
    <t>Максатихинский  район</t>
  </si>
  <si>
    <t>Кувшиновский  район</t>
  </si>
  <si>
    <t>Конаковский  район</t>
  </si>
  <si>
    <t>Кимрский  район</t>
  </si>
  <si>
    <t>Кесовогорский  район</t>
  </si>
  <si>
    <t>Калязинский  район</t>
  </si>
  <si>
    <t>Калининский  район</t>
  </si>
  <si>
    <t>Зубцовский  район</t>
  </si>
  <si>
    <t>Жарковский  район</t>
  </si>
  <si>
    <t>Бологовский  район</t>
  </si>
  <si>
    <t>Бельский  район</t>
  </si>
  <si>
    <t>Спировский  муниципальный округ</t>
  </si>
  <si>
    <t>Рамешковский  муниципальный округ</t>
  </si>
  <si>
    <t>Молоковский  муниципальный округ</t>
  </si>
  <si>
    <t>Лихославльский  муниципальный округ</t>
  </si>
  <si>
    <t>Краснохолмский  муниципальный округ</t>
  </si>
  <si>
    <t>Западнодвинский  муниципальный округ</t>
  </si>
  <si>
    <t>Таблица 11</t>
  </si>
  <si>
    <t>Сумма, 
тыс. руб.</t>
  </si>
  <si>
    <t>Селижаровский  муниципальный округ</t>
  </si>
  <si>
    <t>Весьегонский  муниципальный округ</t>
  </si>
  <si>
    <t xml:space="preserve">Удомельский городской округ </t>
  </si>
  <si>
    <t xml:space="preserve">Cумма, тыс.руб.  </t>
  </si>
  <si>
    <t>Таблица 13</t>
  </si>
  <si>
    <t xml:space="preserve">Фировский район </t>
  </si>
  <si>
    <t xml:space="preserve">Торопецкий район </t>
  </si>
  <si>
    <t>Будовское  сельское поселение</t>
  </si>
  <si>
    <t xml:space="preserve">Торжокский район </t>
  </si>
  <si>
    <t>Берновское  сельское поселение</t>
  </si>
  <si>
    <t>Архангельское  сельское поселение</t>
  </si>
  <si>
    <t xml:space="preserve">Старицкий район </t>
  </si>
  <si>
    <t xml:space="preserve">Сонковский район </t>
  </si>
  <si>
    <t xml:space="preserve">Ржевский район </t>
  </si>
  <si>
    <t xml:space="preserve">Кувшиновский район </t>
  </si>
  <si>
    <t xml:space="preserve">Конаковский район </t>
  </si>
  <si>
    <t xml:space="preserve">Кесовогорский район </t>
  </si>
  <si>
    <t xml:space="preserve">Калязинский район </t>
  </si>
  <si>
    <t xml:space="preserve">Калининский район </t>
  </si>
  <si>
    <t xml:space="preserve">Зубцовский район </t>
  </si>
  <si>
    <t xml:space="preserve">Жарковский район </t>
  </si>
  <si>
    <t>г. Бологое (городское поселение)</t>
  </si>
  <si>
    <t xml:space="preserve">Бологовский район </t>
  </si>
  <si>
    <t>г.Бежецк (городское поселение)</t>
  </si>
  <si>
    <t xml:space="preserve">Бежецкий район </t>
  </si>
  <si>
    <t>Наименование 
муниципального образования</t>
  </si>
  <si>
    <t>Субвенции местным бюджетам на осуществление отдельных государственных полномочий Тверской области по созданию административных   комиссий и определению перечня должностных лиц,  уполномоченных составлять протоколы об административных правонарушениях, 
на 2022 год и на плановый период 2023 и 2024 годов</t>
  </si>
  <si>
    <t>Таблица 14</t>
  </si>
  <si>
    <t>Таблица 16</t>
  </si>
  <si>
    <t>Андреапольский муниципальных округ</t>
  </si>
  <si>
    <t>Кашинский  городской округ</t>
  </si>
  <si>
    <t>Таблица 35</t>
  </si>
  <si>
    <t>Таблица 17</t>
  </si>
  <si>
    <t xml:space="preserve">ЗАТО «Озерный» </t>
  </si>
  <si>
    <t>Фировское (городское поселение)</t>
  </si>
  <si>
    <t>Великооктябрьское (городское поселение)</t>
  </si>
  <si>
    <t>Сельское поселение «Есинка»</t>
  </si>
  <si>
    <t xml:space="preserve">Максатихинский район </t>
  </si>
  <si>
    <t>Сельское поселение «Завидово»</t>
  </si>
  <si>
    <t xml:space="preserve">Кимрский район </t>
  </si>
  <si>
    <t>Куженкинское (городское поселение)</t>
  </si>
  <si>
    <t xml:space="preserve">Бельский район </t>
  </si>
  <si>
    <t>Субвенции местным бюджетам на осуществление первичного воинского учета органами местного самоуправления поселений, муниципальных и городских округов, на 2022 год и на плановый период 2023 и 2024 годов</t>
  </si>
  <si>
    <t>Таблица 34</t>
  </si>
  <si>
    <t>Таблица 18</t>
  </si>
  <si>
    <t xml:space="preserve">Лихославльский муниципальный округ </t>
  </si>
  <si>
    <t>Субвенции местным бюджетам на осуществление переданных полномочий
 Российской Федерации на государственную регистрации актов гражданского состояния 
на 2022 год  и на плановый период 2023 и 2024 годов</t>
  </si>
  <si>
    <t>Таблица 19</t>
  </si>
  <si>
    <r>
      <rPr>
        <b/>
        <sz val="14"/>
        <color indexed="8"/>
        <rFont val="Times New Roman"/>
        <family val="1"/>
        <charset val="204"/>
      </rPr>
      <t>Таблица 20</t>
    </r>
    <r>
      <rPr>
        <sz val="14"/>
        <color indexed="8"/>
        <rFont val="Times New Roman"/>
        <family val="1"/>
        <charset val="204"/>
      </rPr>
      <t xml:space="preserve">
</t>
    </r>
  </si>
  <si>
    <t>Субсидии местным бюджетам на поддержку редакций районных и городских газет
 на 2022 год и на плановый период 2023 и 2024 годов</t>
  </si>
  <si>
    <t>Таблица 21</t>
  </si>
  <si>
    <t>Таблица 22</t>
  </si>
  <si>
    <t>Таблица 23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</si>
  <si>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организациях,
на 2022 год и на плановый период 2023 и 2024 годов</t>
  </si>
  <si>
    <t>Таблица 24</t>
  </si>
  <si>
    <t>Таблица 25</t>
  </si>
  <si>
    <t>Субсидии местным бюджетам на организацию участия детей и подростков
 в социально значимых региональных проектах 
на 2022 год и на плановый период 2023 и 2024 годов</t>
  </si>
  <si>
    <t>Таблица 27</t>
  </si>
  <si>
    <t>Таблица 26</t>
  </si>
  <si>
    <t>Субсидии местным бюджетам 
на реализацию закона Тверской области от 16.02.2009 № 7-ЗО 
«О статусе города Тверской области, удостоенного почетного звания 
Российской Федерации «Город воинской славы»
на 2022 год и на плановый период 2023 и 2024 годов</t>
  </si>
  <si>
    <t xml:space="preserve">2024 год </t>
  </si>
  <si>
    <t xml:space="preserve">  город Ржев</t>
  </si>
  <si>
    <t>Субсидии местным бюджетам на капитальный ремонт и ремонт улично-дорожной сети муниципальных образований Тверской области
на 2022 год и на плановый период 2023 и 2024 годов</t>
  </si>
  <si>
    <t>город  Кимры</t>
  </si>
  <si>
    <t>город  Ржев</t>
  </si>
  <si>
    <t>город  Тверь</t>
  </si>
  <si>
    <t>город  Торжок</t>
  </si>
  <si>
    <t>Субсидии местным бюджетам на проведение мероприятий
в целях обеспечения безопасности дорожного движения
на автомобильных дорогах общего пользования местного значения 
на 2022 год и на плановый период 2023 и 2024 годов</t>
  </si>
  <si>
    <t>Таблица 30</t>
  </si>
  <si>
    <t>Таблица 31</t>
  </si>
  <si>
    <t>Таблица 32</t>
  </si>
  <si>
    <t>Таблица 33</t>
  </si>
  <si>
    <t>2021 год</t>
  </si>
  <si>
    <t>Субсидии местным бюджетам на повышение заработной платы
работникам муниципальных учреждений культуры Тверской области 
на 2022 год и на плановый период 2023 и 2024 годов</t>
  </si>
  <si>
    <t xml:space="preserve">Субсидии местным бюджетам на проведение комплексных кадастровых работ 
на 2022 год и на плановый период 2023 и 2024 годов  </t>
  </si>
  <si>
    <t>Нелидовский  городской округ</t>
  </si>
  <si>
    <t>Таблица 15</t>
  </si>
  <si>
    <t>Субвенции местным бюджетам на осуществление государственных полномочий 
по обеспечению благоустроенными жилыми помещениями специализированного жилищного фонда детей-сирот, 
детей, оставшихся без попечения родителей, лиц из их числа по договорам найма специализированных жилых помещений 
на 2022 год и на плановый период 2023 и 2024 годов</t>
  </si>
  <si>
    <t>ВСЕГО
 (тыс.руб.)</t>
  </si>
  <si>
    <t xml:space="preserve">в рамках соглашения о предоставлении субсидии из федерального бюджета </t>
  </si>
  <si>
    <t>без
 привлечения средств федерального бюджета</t>
  </si>
  <si>
    <t>без 
привлечения средств федерального бюджета</t>
  </si>
  <si>
    <r>
      <t>Приложение 14</t>
    </r>
    <r>
      <rPr>
        <sz val="12"/>
        <rFont val="Times New Roman"/>
        <family val="1"/>
        <charset val="204"/>
      </rPr>
      <t xml:space="preserve">
к закону Тверской области
 «Об областном бюджете Тверской области на 2022 год 
и на плановый период 2023 и 2024 годов»</t>
    </r>
  </si>
  <si>
    <t xml:space="preserve">Молоковский муниципальный округ </t>
  </si>
  <si>
    <t xml:space="preserve"> Субвенции местным бюджетам на обеспечение жильем граждан, уволенных с военной службы (службы), и приравненных к ним лиц на 2022 год
</t>
  </si>
  <si>
    <t>Субвенции местным бюджетам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2022 год и на плановый период 2023 и 2024 годов</t>
  </si>
  <si>
    <t>Субвенции бюджетам муниципальных образований на осуществление полномочий  
по составлению (изменению) списков кандидатов в присяжные заседатели федеральных судов общей юрисдикции в Российской Федерации
 на 2022 год и на плановый период 2023 и 2024 годов</t>
  </si>
  <si>
    <t>Борисцевское сельское поселение Торжокского района</t>
  </si>
  <si>
    <t>Будовское сельское поселение Торжокского района</t>
  </si>
  <si>
    <t>Таблица 8</t>
  </si>
  <si>
    <r>
      <t xml:space="preserve">Молоковский </t>
    </r>
    <r>
      <rPr>
        <sz val="14"/>
        <rFont val="Times New Roman Cyr"/>
        <charset val="204"/>
      </rPr>
      <t>муниципальный округ</t>
    </r>
  </si>
  <si>
    <t>Иные межбюджетные трансферты местным бюджетам на создание модельных муниципальных библиотек на 2022 год</t>
  </si>
  <si>
    <t>Субсидии местным бюджетам на организацию отдыха детей в каникулярное время 
на 2022 год и на плановый период 2023 и 2024 годов</t>
  </si>
  <si>
    <t>Таблица 28</t>
  </si>
  <si>
    <t>Таблица 36</t>
  </si>
  <si>
    <r>
      <rPr>
        <b/>
        <sz val="14"/>
        <color indexed="8"/>
        <rFont val="Times New Roman"/>
        <family val="1"/>
        <charset val="204"/>
      </rPr>
      <t>Таблица 37</t>
    </r>
    <r>
      <rPr>
        <sz val="14"/>
        <color indexed="8"/>
        <rFont val="Times New Roman"/>
        <family val="1"/>
        <charset val="204"/>
      </rPr>
      <t xml:space="preserve">
</t>
    </r>
  </si>
  <si>
    <t>Таблица 29</t>
  </si>
  <si>
    <t>Распределение дотаций на выравнивание бюджетной обеспеченности 
муниципальных районов (муниципальных округов, городских округов, 
городских округов с внутригородским делением) на 2022 год</t>
  </si>
  <si>
    <t>Распределение дотаций на выравнивание бюджетной обеспеченности 
муниципальных районов (муниципальных округов, городских округов, 
городских округов с внутригородским делением) на 2023 год</t>
  </si>
  <si>
    <t>Таблица 4</t>
  </si>
  <si>
    <t>Распределение дотаций на выравнивание бюджетной обеспеченности 
муниципальных районов (муниципальных округов, городских округов,
городских округов с внутригородским делением) на 2024 год</t>
  </si>
  <si>
    <t>Распределение дотаций, связанных с особым режимом безопасного функционирования закрытых административно-территориальных образований, на 2022 год и на плановый период 2023 и 2024 годов</t>
  </si>
  <si>
    <t>Субвенции местным бюджетам на выплату ежемесячного денежного вознаграждении за классное руководство педагогическим работникам муниципальных образовательных организаций 
на 2022 год и на плановый период 2023 и 2024 годов</t>
  </si>
  <si>
    <t xml:space="preserve">Таблица 12 </t>
  </si>
  <si>
    <t>Субвенции местным бюджетам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 на 2022 год и на плановый период 2023 и 2024 годов</t>
  </si>
  <si>
    <t>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
рабочих поселках (поселках городского типа),  на 2022 год 
и на плановый период 2023 и 2024 годов</t>
  </si>
  <si>
    <t>Иные межбюджетные трансферты местным бюджетам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
на 2022 год</t>
  </si>
  <si>
    <t xml:space="preserve">Субсидии местным бюджетам на комплексное развитие территории и инфраструктуры малых исторических поселений на 2022 год
 и на плановый период 2023 и 2024 годов  </t>
  </si>
  <si>
    <t>Субсидии местным бюджетам 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
проживающих в сельской местности, к месту обучения и обратно 
на 2022 год и на плановый период 2023 и 2024 годов</t>
  </si>
  <si>
    <t>Субсидии местным бюджетам  на повышение заработной платы педагогическим работникам муниципальных организаций дополнительного образования на 2022 год 
и на плановый период 2023 и 2024 годов</t>
  </si>
  <si>
    <t>Субсидии местным бюджетам на организацию транспортного обслуживания населения на муниципальных маршрутах регулярных перевозок по регулируемым тарифам 
на 2022 год и на плановый период 2023 и 2024 годов</t>
  </si>
  <si>
    <t>Субсидии местным бюджетам на поддержку социальных маршрутов 
внутреннего водного транспорта на 2022 год 
и на плановый период 2023 и 2024 годов</t>
  </si>
  <si>
    <t>Субсидии местным бюджетам на капитальный ремонт и ремонт дворовых 
территорий многоквартирных домов, проездов к дворовым территориям 
многоквартирных домов населенных пунктов на 2022 год 
и на плановый период 2023 и 2024 годов</t>
  </si>
  <si>
    <t xml:space="preserve">Субсидии местным бюджетам на подготовку проектов межевания
земельных участков и на проведение кадастровых работ 
на 2022 год и на плановый период 2023 и 2024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</si>
</sst>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_-* #,##0.0_р_._-;\-* #,##0.0_р_._-;_-* &quot;-&quot;?_р_._-;_-@_-"/>
    <numFmt numFmtId="167" formatCode="_-* #,##0.00_р_._-;\-* #,##0.00_р_._-;_-* &quot;-&quot;??_р_._-;_-@_-"/>
    <numFmt numFmtId="168" formatCode="_-* #,##0.0\ _₽_-;\-* #,##0.0\ _₽_-;_-* &quot;-&quot;?\ _₽_-;_-@_-"/>
    <numFmt numFmtId="169" formatCode="_-* #,##0.0\ _₽_-;\-* #,##0.0\ _₽_-;_-* &quot;-&quot;??\ _₽_-;_-@_-"/>
    <numFmt numFmtId="170" formatCode="_-* #,##0.0_р_._-;\-* #,##0.0_р_._-;_-* &quot;-&quot;??_р_._-;_-@_-"/>
    <numFmt numFmtId="171" formatCode="_-* #,##0_р_._-;\-* #,##0_р_._-;_-* &quot;-&quot;_р_._-;_-@_-"/>
    <numFmt numFmtId="172" formatCode="#,##0.0_ ;\-#,##0.0\ "/>
    <numFmt numFmtId="173" formatCode="_-* #,##0&quot;р.&quot;_-;\-* #,##0&quot;р.&quot;_-;_-* &quot;-&quot;&quot;р.&quot;_-;_-@_-"/>
    <numFmt numFmtId="174" formatCode="_-* #,##0.00&quot;р.&quot;_-;\-* #,##0.00&quot;р.&quot;_-;_-* &quot;-&quot;??&quot;р.&quot;_-;_-@_-"/>
    <numFmt numFmtId="175" formatCode="_(* #,##0.00_);_(* \(#,##0.00\);_(* &quot;-&quot;??_);_(@_)"/>
    <numFmt numFmtId="176" formatCode="_-* #,##0.0000\ _₽_-;\-* #,##0.0000\ _₽_-;_-* &quot;-&quot;??\ _₽_-;_-@_-"/>
    <numFmt numFmtId="177" formatCode="#,##0.0\ _₽;\-#,##0.0\ _₽"/>
    <numFmt numFmtId="178" formatCode="0.0"/>
  </numFmts>
  <fonts count="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 Cyr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indexed="8"/>
      <name val="Arial"/>
      <family val="2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164" fontId="11" fillId="0" borderId="0" applyFont="0" applyFill="0" applyBorder="0" applyAlignment="0" applyProtection="0"/>
    <xf numFmtId="0" fontId="6" fillId="0" borderId="0"/>
    <xf numFmtId="0" fontId="11" fillId="0" borderId="0"/>
    <xf numFmtId="0" fontId="17" fillId="0" borderId="0">
      <alignment vertical="top" wrapText="1"/>
    </xf>
    <xf numFmtId="0" fontId="19" fillId="0" borderId="0" applyNumberForma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22" fillId="0" borderId="0"/>
    <xf numFmtId="0" fontId="11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30" fillId="0" borderId="0"/>
    <xf numFmtId="0" fontId="6" fillId="0" borderId="0"/>
    <xf numFmtId="167" fontId="6" fillId="0" borderId="0" applyFont="0" applyFill="0" applyBorder="0" applyAlignment="0" applyProtection="0"/>
    <xf numFmtId="0" fontId="17" fillId="0" borderId="0"/>
    <xf numFmtId="17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2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175" fontId="34" fillId="0" borderId="0" applyFont="0" applyFill="0" applyBorder="0" applyAlignment="0" applyProtection="0"/>
    <xf numFmtId="0" fontId="34" fillId="4" borderId="0"/>
    <xf numFmtId="43" fontId="6" fillId="0" borderId="0" applyFont="0" applyFill="0" applyBorder="0" applyAlignment="0" applyProtection="0"/>
    <xf numFmtId="0" fontId="34" fillId="0" borderId="0"/>
    <xf numFmtId="0" fontId="22" fillId="0" borderId="0"/>
    <xf numFmtId="171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37" fillId="0" borderId="0"/>
    <xf numFmtId="0" fontId="6" fillId="0" borderId="0"/>
    <xf numFmtId="0" fontId="5" fillId="0" borderId="0"/>
    <xf numFmtId="0" fontId="30" fillId="0" borderId="0"/>
    <xf numFmtId="0" fontId="30" fillId="4" borderId="0"/>
    <xf numFmtId="175" fontId="30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0" fillId="0" borderId="0"/>
    <xf numFmtId="43" fontId="1" fillId="0" borderId="0" applyFont="0" applyFill="0" applyBorder="0" applyAlignment="0" applyProtection="0"/>
  </cellStyleXfs>
  <cellXfs count="744">
    <xf numFmtId="0" fontId="0" fillId="0" borderId="0" xfId="0"/>
    <xf numFmtId="0" fontId="7" fillId="0" borderId="0" xfId="0" applyFont="1"/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Fill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165" fontId="9" fillId="0" borderId="3" xfId="0" applyNumberFormat="1" applyFont="1" applyFill="1" applyBorder="1" applyAlignment="1">
      <alignment horizontal="right" indent="1"/>
    </xf>
    <xf numFmtId="165" fontId="7" fillId="0" borderId="0" xfId="0" applyNumberFormat="1" applyFont="1"/>
    <xf numFmtId="0" fontId="9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9" fillId="2" borderId="1" xfId="0" applyNumberFormat="1" applyFont="1" applyFill="1" applyBorder="1" applyAlignment="1">
      <alignment horizontal="left" indent="1"/>
    </xf>
    <xf numFmtId="0" fontId="8" fillId="2" borderId="1" xfId="0" applyNumberFormat="1" applyFont="1" applyFill="1" applyBorder="1" applyAlignment="1">
      <alignment horizontal="left" indent="1"/>
    </xf>
    <xf numFmtId="165" fontId="8" fillId="0" borderId="3" xfId="0" applyNumberFormat="1" applyFont="1" applyFill="1" applyBorder="1" applyAlignment="1">
      <alignment horizontal="right" indent="1"/>
    </xf>
    <xf numFmtId="165" fontId="7" fillId="0" borderId="0" xfId="0" applyNumberFormat="1" applyFont="1" applyFill="1"/>
    <xf numFmtId="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right" indent="1"/>
    </xf>
    <xf numFmtId="0" fontId="9" fillId="0" borderId="1" xfId="0" applyNumberFormat="1" applyFont="1" applyBorder="1" applyAlignment="1">
      <alignment horizontal="left" indent="1"/>
    </xf>
    <xf numFmtId="49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left" indent="1"/>
    </xf>
    <xf numFmtId="165" fontId="8" fillId="0" borderId="1" xfId="0" applyNumberFormat="1" applyFont="1" applyFill="1" applyBorder="1" applyAlignment="1">
      <alignment horizontal="right" indent="1"/>
    </xf>
    <xf numFmtId="165" fontId="9" fillId="0" borderId="0" xfId="0" applyNumberFormat="1" applyFont="1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right" wrapText="1"/>
    </xf>
    <xf numFmtId="0" fontId="7" fillId="0" borderId="0" xfId="0" applyNumberFormat="1" applyFont="1" applyFill="1"/>
    <xf numFmtId="165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12" fillId="0" borderId="0" xfId="0" applyFont="1"/>
    <xf numFmtId="165" fontId="8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right" indent="1" shrinkToFit="1"/>
    </xf>
    <xf numFmtId="0" fontId="8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2"/>
    <xf numFmtId="0" fontId="13" fillId="0" borderId="0" xfId="3" applyFont="1"/>
    <xf numFmtId="0" fontId="14" fillId="0" borderId="0" xfId="3" applyFont="1"/>
    <xf numFmtId="0" fontId="16" fillId="0" borderId="1" xfId="3" applyFont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top" wrapText="1"/>
    </xf>
    <xf numFmtId="0" fontId="18" fillId="2" borderId="2" xfId="4" applyFont="1" applyFill="1" applyBorder="1" applyAlignment="1">
      <alignment horizontal="center" vertical="center" wrapText="1"/>
    </xf>
    <xf numFmtId="0" fontId="14" fillId="0" borderId="0" xfId="3" applyFont="1" applyAlignment="1">
      <alignment horizontal="right"/>
    </xf>
    <xf numFmtId="0" fontId="8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top" wrapText="1"/>
    </xf>
    <xf numFmtId="0" fontId="14" fillId="0" borderId="0" xfId="6" applyFont="1" applyFill="1"/>
    <xf numFmtId="166" fontId="14" fillId="0" borderId="0" xfId="6" applyNumberFormat="1" applyFont="1" applyFill="1"/>
    <xf numFmtId="165" fontId="15" fillId="0" borderId="1" xfId="7" applyNumberFormat="1" applyFont="1" applyFill="1" applyBorder="1" applyAlignment="1">
      <alignment horizontal="right" vertical="center" indent="1"/>
    </xf>
    <xf numFmtId="165" fontId="14" fillId="0" borderId="1" xfId="7" applyNumberFormat="1" applyFont="1" applyFill="1" applyBorder="1" applyAlignment="1">
      <alignment horizontal="right" vertical="center" indent="1"/>
    </xf>
    <xf numFmtId="0" fontId="23" fillId="0" borderId="1" xfId="6" applyFont="1" applyFill="1" applyBorder="1" applyAlignment="1">
      <alignment horizontal="left" indent="1"/>
    </xf>
    <xf numFmtId="0" fontId="14" fillId="0" borderId="0" xfId="6" applyFont="1" applyFill="1" applyAlignment="1"/>
    <xf numFmtId="0" fontId="14" fillId="0" borderId="1" xfId="6" applyFont="1" applyFill="1" applyBorder="1" applyAlignment="1">
      <alignment horizontal="center" vertical="center"/>
    </xf>
    <xf numFmtId="0" fontId="14" fillId="0" borderId="1" xfId="1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8" fillId="0" borderId="0" xfId="13" applyFont="1" applyFill="1"/>
    <xf numFmtId="168" fontId="18" fillId="0" borderId="0" xfId="13" applyNumberFormat="1" applyFont="1" applyFill="1"/>
    <xf numFmtId="0" fontId="20" fillId="0" borderId="0" xfId="13" applyFont="1" applyFill="1"/>
    <xf numFmtId="169" fontId="20" fillId="0" borderId="1" xfId="14" applyNumberFormat="1" applyFont="1" applyFill="1" applyBorder="1" applyAlignment="1">
      <alignment horizontal="right" indent="1"/>
    </xf>
    <xf numFmtId="169" fontId="18" fillId="0" borderId="1" xfId="14" applyNumberFormat="1" applyFont="1" applyFill="1" applyBorder="1"/>
    <xf numFmtId="169" fontId="18" fillId="0" borderId="1" xfId="14" applyNumberFormat="1" applyFont="1" applyFill="1" applyBorder="1" applyAlignment="1">
      <alignment horizontal="right" indent="1"/>
    </xf>
    <xf numFmtId="0" fontId="14" fillId="0" borderId="1" xfId="13" applyNumberFormat="1" applyFont="1" applyFill="1" applyBorder="1" applyAlignment="1">
      <alignment horizontal="left" indent="1"/>
    </xf>
    <xf numFmtId="0" fontId="16" fillId="0" borderId="1" xfId="13" applyFont="1" applyFill="1" applyBorder="1" applyAlignment="1">
      <alignment horizontal="center" vertical="center" wrapText="1"/>
    </xf>
    <xf numFmtId="0" fontId="16" fillId="0" borderId="1" xfId="13" applyFont="1" applyFill="1" applyBorder="1" applyAlignment="1">
      <alignment horizontal="left" vertical="center" wrapText="1" indent="1"/>
    </xf>
    <xf numFmtId="0" fontId="14" fillId="0" borderId="0" xfId="13" applyFont="1" applyFill="1"/>
    <xf numFmtId="0" fontId="16" fillId="0" borderId="1" xfId="13" applyFont="1" applyFill="1" applyBorder="1" applyAlignment="1">
      <alignment horizontal="left" vertical="center" indent="1"/>
    </xf>
    <xf numFmtId="0" fontId="14" fillId="0" borderId="1" xfId="3" applyFont="1" applyFill="1" applyBorder="1" applyAlignment="1">
      <alignment horizontal="center" vertical="center" wrapText="1"/>
    </xf>
    <xf numFmtId="0" fontId="17" fillId="0" borderId="0" xfId="4" applyFont="1" applyFill="1" applyAlignment="1">
      <alignment vertical="top" wrapText="1"/>
    </xf>
    <xf numFmtId="0" fontId="26" fillId="0" borderId="0" xfId="4" applyFont="1" applyFill="1" applyAlignment="1">
      <alignment vertical="top" wrapText="1"/>
    </xf>
    <xf numFmtId="170" fontId="27" fillId="0" borderId="9" xfId="15" applyNumberFormat="1" applyFont="1" applyFill="1" applyBorder="1" applyAlignment="1">
      <alignment horizontal="right" vertical="center" wrapText="1" indent="1"/>
    </xf>
    <xf numFmtId="0" fontId="27" fillId="0" borderId="9" xfId="4" applyFont="1" applyFill="1" applyBorder="1" applyAlignment="1">
      <alignment horizontal="left" vertical="center" wrapText="1" indent="1"/>
    </xf>
    <xf numFmtId="0" fontId="26" fillId="0" borderId="9" xfId="4" applyFont="1" applyFill="1" applyBorder="1" applyAlignment="1">
      <alignment horizontal="center" vertical="center" wrapText="1"/>
    </xf>
    <xf numFmtId="170" fontId="9" fillId="0" borderId="9" xfId="15" applyNumberFormat="1" applyFont="1" applyFill="1" applyBorder="1" applyAlignment="1">
      <alignment horizontal="right" vertical="center" wrapText="1" indent="1"/>
    </xf>
    <xf numFmtId="0" fontId="25" fillId="0" borderId="9" xfId="16" applyNumberFormat="1" applyFont="1" applyFill="1" applyBorder="1" applyAlignment="1">
      <alignment horizontal="center" vertical="center" wrapText="1"/>
    </xf>
    <xf numFmtId="170" fontId="8" fillId="0" borderId="9" xfId="15" applyNumberFormat="1" applyFont="1" applyFill="1" applyBorder="1" applyAlignment="1">
      <alignment horizontal="right" vertical="center" wrapText="1" indent="1"/>
    </xf>
    <xf numFmtId="0" fontId="25" fillId="0" borderId="9" xfId="4" applyFont="1" applyFill="1" applyBorder="1" applyAlignment="1">
      <alignment horizontal="left" vertical="center" wrapText="1" indent="1"/>
    </xf>
    <xf numFmtId="0" fontId="9" fillId="0" borderId="9" xfId="4" applyFont="1" applyFill="1" applyBorder="1" applyAlignment="1">
      <alignment horizontal="left" vertical="center" wrapText="1" indent="1"/>
    </xf>
    <xf numFmtId="0" fontId="9" fillId="0" borderId="1" xfId="3" applyFont="1" applyFill="1" applyBorder="1" applyAlignment="1" applyProtection="1">
      <alignment horizontal="left" vertical="center" indent="1"/>
      <protection locked="0"/>
    </xf>
    <xf numFmtId="1" fontId="25" fillId="2" borderId="1" xfId="4" applyNumberFormat="1" applyFont="1" applyFill="1" applyBorder="1" applyAlignment="1">
      <alignment horizontal="left" vertical="center" wrapText="1" indent="1"/>
    </xf>
    <xf numFmtId="0" fontId="25" fillId="0" borderId="9" xfId="15" applyNumberFormat="1" applyFont="1" applyFill="1" applyBorder="1" applyAlignment="1">
      <alignment horizontal="center" vertical="top" wrapText="1"/>
    </xf>
    <xf numFmtId="0" fontId="25" fillId="0" borderId="9" xfId="15" applyNumberFormat="1" applyFont="1" applyFill="1" applyBorder="1" applyAlignment="1">
      <alignment horizontal="center" vertical="center" wrapText="1"/>
    </xf>
    <xf numFmtId="0" fontId="25" fillId="0" borderId="0" xfId="13" applyFont="1"/>
    <xf numFmtId="165" fontId="25" fillId="0" borderId="0" xfId="13" applyNumberFormat="1" applyFont="1" applyFill="1" applyBorder="1" applyAlignment="1">
      <alignment horizontal="left"/>
    </xf>
    <xf numFmtId="0" fontId="10" fillId="0" borderId="0" xfId="13" applyFont="1" applyFill="1" applyBorder="1" applyAlignment="1">
      <alignment horizontal="center" vertical="center"/>
    </xf>
    <xf numFmtId="0" fontId="10" fillId="2" borderId="0" xfId="13" applyFont="1" applyFill="1" applyBorder="1" applyAlignment="1">
      <alignment horizontal="center" vertical="center"/>
    </xf>
    <xf numFmtId="0" fontId="28" fillId="2" borderId="0" xfId="13" applyFont="1" applyFill="1" applyBorder="1" applyAlignment="1">
      <alignment horizontal="center" vertical="center"/>
    </xf>
    <xf numFmtId="0" fontId="25" fillId="0" borderId="0" xfId="13" applyFont="1" applyFill="1"/>
    <xf numFmtId="0" fontId="9" fillId="0" borderId="1" xfId="3" applyFont="1" applyFill="1" applyBorder="1" applyAlignment="1" applyProtection="1">
      <alignment horizontal="left" indent="1"/>
      <protection locked="0"/>
    </xf>
    <xf numFmtId="0" fontId="9" fillId="0" borderId="1" xfId="3" applyFont="1" applyFill="1" applyBorder="1" applyAlignment="1">
      <alignment horizontal="center"/>
    </xf>
    <xf numFmtId="0" fontId="25" fillId="3" borderId="0" xfId="13" applyFont="1" applyFill="1"/>
    <xf numFmtId="0" fontId="25" fillId="0" borderId="9" xfId="13" applyFont="1" applyFill="1" applyBorder="1" applyAlignment="1">
      <alignment horizontal="left" vertical="center" wrapText="1" indent="1"/>
    </xf>
    <xf numFmtId="0" fontId="10" fillId="0" borderId="9" xfId="13" applyFont="1" applyFill="1" applyBorder="1" applyAlignment="1">
      <alignment horizontal="left" vertical="center" wrapText="1" indent="1"/>
    </xf>
    <xf numFmtId="0" fontId="25" fillId="0" borderId="1" xfId="1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top" wrapText="1"/>
    </xf>
    <xf numFmtId="1" fontId="25" fillId="0" borderId="1" xfId="13" applyNumberFormat="1" applyFont="1" applyFill="1" applyBorder="1" applyAlignment="1">
      <alignment horizontal="center" vertical="center"/>
    </xf>
    <xf numFmtId="0" fontId="31" fillId="0" borderId="0" xfId="17" applyFont="1"/>
    <xf numFmtId="165" fontId="31" fillId="0" borderId="0" xfId="17" applyNumberFormat="1" applyFont="1"/>
    <xf numFmtId="165" fontId="8" fillId="0" borderId="1" xfId="17" applyNumberFormat="1" applyFont="1" applyBorder="1" applyAlignment="1">
      <alignment horizontal="right" indent="2"/>
    </xf>
    <xf numFmtId="0" fontId="8" fillId="0" borderId="1" xfId="17" applyFont="1" applyBorder="1" applyAlignment="1">
      <alignment horizontal="left" indent="1"/>
    </xf>
    <xf numFmtId="0" fontId="9" fillId="0" borderId="1" xfId="17" applyFont="1" applyBorder="1"/>
    <xf numFmtId="9" fontId="31" fillId="0" borderId="0" xfId="17" applyNumberFormat="1" applyFont="1"/>
    <xf numFmtId="165" fontId="9" fillId="0" borderId="1" xfId="17" applyNumberFormat="1" applyFont="1" applyBorder="1" applyAlignment="1">
      <alignment horizontal="right" indent="2"/>
    </xf>
    <xf numFmtId="0" fontId="9" fillId="0" borderId="1" xfId="17" applyFont="1" applyBorder="1" applyAlignment="1">
      <alignment horizontal="left" vertical="center" wrapText="1" indent="1"/>
    </xf>
    <xf numFmtId="0" fontId="9" fillId="0" borderId="1" xfId="17" applyFont="1" applyBorder="1" applyAlignment="1">
      <alignment horizontal="center" vertical="center"/>
    </xf>
    <xf numFmtId="0" fontId="9" fillId="0" borderId="1" xfId="17" applyFont="1" applyBorder="1" applyAlignment="1">
      <alignment horizontal="center"/>
    </xf>
    <xf numFmtId="0" fontId="10" fillId="2" borderId="1" xfId="17" applyFont="1" applyFill="1" applyBorder="1" applyAlignment="1">
      <alignment horizontal="left" vertical="center" wrapText="1" indent="1"/>
    </xf>
    <xf numFmtId="0" fontId="10" fillId="0" borderId="1" xfId="17" applyFont="1" applyBorder="1" applyAlignment="1">
      <alignment horizontal="left" vertical="center" wrapText="1" indent="1"/>
    </xf>
    <xf numFmtId="0" fontId="9" fillId="0" borderId="1" xfId="17" applyFont="1" applyBorder="1" applyAlignment="1">
      <alignment horizontal="center" vertical="center" wrapText="1"/>
    </xf>
    <xf numFmtId="0" fontId="32" fillId="0" borderId="0" xfId="6" applyFont="1" applyFill="1" applyAlignment="1">
      <alignment vertical="center" wrapText="1"/>
    </xf>
    <xf numFmtId="0" fontId="8" fillId="0" borderId="0" xfId="6" applyFont="1" applyAlignment="1">
      <alignment wrapText="1"/>
    </xf>
    <xf numFmtId="0" fontId="8" fillId="0" borderId="9" xfId="15" applyNumberFormat="1" applyFont="1" applyFill="1" applyBorder="1" applyAlignment="1">
      <alignment horizontal="left" vertical="top" wrapText="1" indent="1"/>
    </xf>
    <xf numFmtId="0" fontId="31" fillId="0" borderId="9" xfId="16" applyNumberFormat="1" applyFont="1" applyFill="1" applyBorder="1" applyAlignment="1">
      <alignment vertical="top" wrapText="1"/>
    </xf>
    <xf numFmtId="0" fontId="9" fillId="0" borderId="9" xfId="22" applyNumberFormat="1" applyFont="1" applyFill="1" applyBorder="1" applyAlignment="1">
      <alignment horizontal="center" vertical="top" wrapText="1"/>
    </xf>
    <xf numFmtId="0" fontId="9" fillId="0" borderId="9" xfId="15" applyNumberFormat="1" applyFont="1" applyFill="1" applyBorder="1" applyAlignment="1">
      <alignment horizontal="left" vertical="top" wrapText="1" indent="1"/>
    </xf>
    <xf numFmtId="4" fontId="9" fillId="0" borderId="9" xfId="15" applyNumberFormat="1" applyFont="1" applyFill="1" applyBorder="1" applyAlignment="1">
      <alignment horizontal="right" vertical="top" wrapText="1" indent="1"/>
    </xf>
    <xf numFmtId="4" fontId="8" fillId="0" borderId="9" xfId="20" applyNumberFormat="1" applyFont="1" applyFill="1" applyBorder="1" applyAlignment="1">
      <alignment horizontal="right" vertical="top" wrapText="1" indent="1"/>
    </xf>
    <xf numFmtId="165" fontId="27" fillId="0" borderId="9" xfId="4" applyNumberFormat="1" applyFont="1" applyFill="1" applyBorder="1" applyAlignment="1">
      <alignment horizontal="right" vertical="top" wrapText="1" indent="1"/>
    </xf>
    <xf numFmtId="0" fontId="27" fillId="0" borderId="9" xfId="4" applyFont="1" applyFill="1" applyBorder="1" applyAlignment="1">
      <alignment horizontal="left" vertical="top" wrapText="1" indent="1"/>
    </xf>
    <xf numFmtId="165" fontId="25" fillId="0" borderId="9" xfId="15" applyNumberFormat="1" applyFont="1" applyFill="1" applyBorder="1" applyAlignment="1">
      <alignment horizontal="right" vertical="top" wrapText="1" indent="1"/>
    </xf>
    <xf numFmtId="0" fontId="25" fillId="0" borderId="9" xfId="16" applyNumberFormat="1" applyFont="1" applyFill="1" applyBorder="1" applyAlignment="1">
      <alignment horizontal="left" vertical="top" wrapText="1" indent="1"/>
    </xf>
    <xf numFmtId="0" fontId="25" fillId="0" borderId="9" xfId="23" applyNumberFormat="1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left" vertical="top" wrapText="1" indent="1"/>
    </xf>
    <xf numFmtId="0" fontId="25" fillId="2" borderId="0" xfId="4" applyFont="1" applyFill="1" applyAlignment="1">
      <alignment vertical="center"/>
    </xf>
    <xf numFmtId="0" fontId="25" fillId="2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0" fontId="17" fillId="2" borderId="0" xfId="4" applyFont="1" applyFill="1" applyAlignment="1"/>
    <xf numFmtId="0" fontId="35" fillId="2" borderId="0" xfId="20" applyFont="1" applyFill="1" applyAlignment="1">
      <alignment vertical="top" wrapText="1"/>
    </xf>
    <xf numFmtId="165" fontId="35" fillId="2" borderId="0" xfId="20" applyNumberFormat="1" applyFont="1" applyFill="1" applyAlignment="1">
      <alignment vertical="top" wrapText="1"/>
    </xf>
    <xf numFmtId="165" fontId="27" fillId="2" borderId="1" xfId="20" applyNumberFormat="1" applyFont="1" applyFill="1" applyBorder="1" applyAlignment="1">
      <alignment horizontal="center" vertical="top" wrapText="1"/>
    </xf>
    <xf numFmtId="0" fontId="27" fillId="2" borderId="12" xfId="15" applyNumberFormat="1" applyFont="1" applyFill="1" applyBorder="1" applyAlignment="1">
      <alignment horizontal="left" vertical="top" wrapText="1" indent="1"/>
    </xf>
    <xf numFmtId="0" fontId="26" fillId="2" borderId="9" xfId="16" applyNumberFormat="1" applyFont="1" applyFill="1" applyBorder="1" applyAlignment="1">
      <alignment horizontal="left" vertical="top" wrapText="1" indent="1"/>
    </xf>
    <xf numFmtId="165" fontId="25" fillId="2" borderId="1" xfId="23" applyNumberFormat="1" applyFont="1" applyFill="1" applyBorder="1" applyAlignment="1">
      <alignment horizontal="right" vertical="center" wrapText="1" indent="1"/>
    </xf>
    <xf numFmtId="0" fontId="25" fillId="2" borderId="12" xfId="21" applyNumberFormat="1" applyFont="1" applyFill="1" applyBorder="1" applyAlignment="1">
      <alignment horizontal="left" vertical="top" wrapText="1" indent="1"/>
    </xf>
    <xf numFmtId="0" fontId="25" fillId="2" borderId="9" xfId="5" applyFont="1" applyFill="1" applyBorder="1" applyAlignment="1">
      <alignment horizontal="left" vertical="center" wrapText="1" indent="1"/>
    </xf>
    <xf numFmtId="165" fontId="27" fillId="2" borderId="1" xfId="20" applyNumberFormat="1" applyFont="1" applyFill="1" applyBorder="1" applyAlignment="1">
      <alignment horizontal="right" vertical="center" wrapText="1" indent="1"/>
    </xf>
    <xf numFmtId="165" fontId="25" fillId="2" borderId="1" xfId="20" applyNumberFormat="1" applyFont="1" applyFill="1" applyBorder="1" applyAlignment="1">
      <alignment horizontal="right" vertical="center" wrapText="1" indent="1"/>
    </xf>
    <xf numFmtId="0" fontId="25" fillId="2" borderId="1" xfId="22" applyNumberFormat="1" applyFont="1" applyFill="1" applyBorder="1" applyAlignment="1">
      <alignment horizontal="center" vertical="top" wrapText="1"/>
    </xf>
    <xf numFmtId="0" fontId="25" fillId="2" borderId="12" xfId="22" applyNumberFormat="1" applyFont="1" applyFill="1" applyBorder="1" applyAlignment="1">
      <alignment horizontal="center" vertical="top" wrapText="1"/>
    </xf>
    <xf numFmtId="0" fontId="25" fillId="2" borderId="9" xfId="22" applyNumberFormat="1" applyFont="1" applyFill="1" applyBorder="1" applyAlignment="1">
      <alignment horizontal="center" vertical="top" wrapText="1"/>
    </xf>
    <xf numFmtId="0" fontId="25" fillId="2" borderId="1" xfId="5" applyFont="1" applyFill="1" applyBorder="1" applyAlignment="1">
      <alignment horizontal="center" vertical="center" wrapText="1"/>
    </xf>
    <xf numFmtId="0" fontId="6" fillId="0" borderId="0" xfId="13" applyFont="1" applyFill="1" applyAlignment="1">
      <alignment vertical="top" wrapText="1"/>
    </xf>
    <xf numFmtId="0" fontId="6" fillId="0" borderId="0" xfId="13" applyFont="1" applyFill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 wrapText="1"/>
    </xf>
    <xf numFmtId="0" fontId="9" fillId="0" borderId="2" xfId="24" applyNumberFormat="1" applyFont="1" applyFill="1" applyBorder="1" applyAlignment="1">
      <alignment horizontal="center" vertical="center" wrapText="1"/>
    </xf>
    <xf numFmtId="0" fontId="6" fillId="0" borderId="0" xfId="13"/>
    <xf numFmtId="0" fontId="6" fillId="0" borderId="0" xfId="13" applyAlignment="1">
      <alignment wrapText="1"/>
    </xf>
    <xf numFmtId="0" fontId="38" fillId="0" borderId="0" xfId="13" applyFont="1"/>
    <xf numFmtId="0" fontId="20" fillId="0" borderId="9" xfId="13" applyFont="1" applyFill="1" applyBorder="1" applyAlignment="1">
      <alignment horizontal="left" vertical="center" wrapText="1" indent="1"/>
    </xf>
    <xf numFmtId="0" fontId="14" fillId="2" borderId="1" xfId="13" applyFont="1" applyFill="1" applyBorder="1" applyAlignment="1">
      <alignment horizontal="center" vertical="center" wrapText="1"/>
    </xf>
    <xf numFmtId="0" fontId="18" fillId="0" borderId="1" xfId="13" applyFont="1" applyBorder="1" applyAlignment="1">
      <alignment horizontal="center" vertical="center"/>
    </xf>
    <xf numFmtId="0" fontId="18" fillId="0" borderId="1" xfId="13" applyFont="1" applyBorder="1" applyAlignment="1">
      <alignment horizontal="center" vertical="center" wrapText="1"/>
    </xf>
    <xf numFmtId="0" fontId="18" fillId="0" borderId="1" xfId="9" applyNumberFormat="1" applyFont="1" applyFill="1" applyBorder="1" applyAlignment="1">
      <alignment horizontal="center" vertical="center" wrapText="1"/>
    </xf>
    <xf numFmtId="0" fontId="18" fillId="0" borderId="1" xfId="9" applyNumberFormat="1" applyFont="1" applyFill="1" applyBorder="1" applyAlignment="1">
      <alignment horizontal="center" vertical="top" wrapText="1"/>
    </xf>
    <xf numFmtId="0" fontId="18" fillId="0" borderId="1" xfId="13" applyFont="1" applyFill="1" applyBorder="1" applyAlignment="1">
      <alignment horizontal="center" vertical="center" wrapText="1"/>
    </xf>
    <xf numFmtId="0" fontId="38" fillId="0" borderId="0" xfId="13" applyFont="1" applyAlignment="1">
      <alignment wrapText="1"/>
    </xf>
    <xf numFmtId="0" fontId="40" fillId="0" borderId="0" xfId="13" applyFont="1" applyAlignment="1">
      <alignment wrapText="1"/>
    </xf>
    <xf numFmtId="0" fontId="6" fillId="0" borderId="0" xfId="13" applyAlignment="1"/>
    <xf numFmtId="0" fontId="38" fillId="0" borderId="0" xfId="13" applyFont="1" applyAlignment="1">
      <alignment horizontal="center" vertical="center" wrapText="1"/>
    </xf>
    <xf numFmtId="0" fontId="38" fillId="0" borderId="0" xfId="13" applyFont="1" applyAlignment="1">
      <alignment vertical="center" wrapText="1"/>
    </xf>
    <xf numFmtId="0" fontId="41" fillId="0" borderId="0" xfId="13" applyFont="1"/>
    <xf numFmtId="0" fontId="14" fillId="0" borderId="0" xfId="25" applyFont="1" applyAlignment="1">
      <alignment vertical="center"/>
    </xf>
    <xf numFmtId="0" fontId="14" fillId="0" borderId="0" xfId="25" applyFont="1" applyAlignment="1">
      <alignment horizontal="center" vertical="center"/>
    </xf>
    <xf numFmtId="169" fontId="15" fillId="0" borderId="1" xfId="26" applyNumberFormat="1" applyFont="1" applyBorder="1" applyAlignment="1">
      <alignment horizontal="right" vertical="center"/>
    </xf>
    <xf numFmtId="0" fontId="16" fillId="0" borderId="9" xfId="27" applyFont="1" applyFill="1" applyBorder="1" applyAlignment="1">
      <alignment vertical="center" wrapText="1"/>
    </xf>
    <xf numFmtId="169" fontId="14" fillId="0" borderId="1" xfId="26" applyNumberFormat="1" applyFont="1" applyBorder="1" applyAlignment="1">
      <alignment horizontal="right" vertical="center"/>
    </xf>
    <xf numFmtId="0" fontId="14" fillId="0" borderId="1" xfId="18" applyFont="1" applyFill="1" applyBorder="1" applyAlignment="1">
      <alignment horizontal="left" vertical="center" wrapText="1" indent="1"/>
    </xf>
    <xf numFmtId="0" fontId="14" fillId="0" borderId="1" xfId="18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/>
    </xf>
    <xf numFmtId="0" fontId="9" fillId="0" borderId="5" xfId="11" applyFont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14" fillId="0" borderId="0" xfId="6" applyFont="1" applyFill="1" applyAlignment="1">
      <alignment vertical="center"/>
    </xf>
    <xf numFmtId="0" fontId="14" fillId="0" borderId="0" xfId="6" applyFont="1" applyAlignment="1">
      <alignment vertical="center"/>
    </xf>
    <xf numFmtId="0" fontId="22" fillId="0" borderId="0" xfId="10"/>
    <xf numFmtId="169" fontId="15" fillId="0" borderId="0" xfId="28" applyNumberFormat="1" applyFont="1" applyFill="1" applyBorder="1" applyAlignment="1">
      <alignment horizontal="right" indent="1"/>
    </xf>
    <xf numFmtId="0" fontId="15" fillId="0" borderId="0" xfId="29" applyNumberFormat="1" applyFont="1" applyFill="1" applyBorder="1" applyAlignment="1">
      <alignment horizontal="left" indent="1"/>
    </xf>
    <xf numFmtId="49" fontId="15" fillId="0" borderId="0" xfId="29" applyNumberFormat="1" applyFont="1" applyFill="1" applyBorder="1" applyAlignment="1">
      <alignment horizontal="center"/>
    </xf>
    <xf numFmtId="169" fontId="15" fillId="0" borderId="1" xfId="28" applyNumberFormat="1" applyFont="1" applyFill="1" applyBorder="1" applyAlignment="1">
      <alignment horizontal="center" vertical="center"/>
    </xf>
    <xf numFmtId="0" fontId="15" fillId="0" borderId="1" xfId="29" applyNumberFormat="1" applyFont="1" applyFill="1" applyBorder="1" applyAlignment="1">
      <alignment horizontal="left" indent="1"/>
    </xf>
    <xf numFmtId="49" fontId="15" fillId="0" borderId="1" xfId="29" applyNumberFormat="1" applyFont="1" applyFill="1" applyBorder="1" applyAlignment="1">
      <alignment horizontal="center"/>
    </xf>
    <xf numFmtId="169" fontId="14" fillId="0" borderId="1" xfId="28" applyNumberFormat="1" applyFont="1" applyFill="1" applyBorder="1" applyAlignment="1">
      <alignment horizontal="right" indent="1"/>
    </xf>
    <xf numFmtId="0" fontId="14" fillId="0" borderId="1" xfId="29" applyFont="1" applyFill="1" applyBorder="1" applyAlignment="1">
      <alignment horizontal="left" vertical="center" wrapText="1" indent="1"/>
    </xf>
    <xf numFmtId="0" fontId="14" fillId="0" borderId="1" xfId="29" applyFont="1" applyFill="1" applyBorder="1" applyAlignment="1">
      <alignment horizontal="center" vertical="center" wrapText="1"/>
    </xf>
    <xf numFmtId="0" fontId="14" fillId="0" borderId="1" xfId="29" applyFont="1" applyFill="1" applyBorder="1" applyAlignment="1">
      <alignment horizontal="left" vertical="center" indent="1"/>
    </xf>
    <xf numFmtId="0" fontId="14" fillId="0" borderId="1" xfId="29" applyFont="1" applyFill="1" applyBorder="1" applyAlignment="1">
      <alignment horizontal="center"/>
    </xf>
    <xf numFmtId="0" fontId="14" fillId="0" borderId="2" xfId="29" applyNumberFormat="1" applyFont="1" applyFill="1" applyBorder="1" applyAlignment="1">
      <alignment horizontal="center" vertical="top" wrapText="1"/>
    </xf>
    <xf numFmtId="1" fontId="14" fillId="0" borderId="1" xfId="29" applyNumberFormat="1" applyFont="1" applyFill="1" applyBorder="1" applyAlignment="1">
      <alignment horizontal="center" vertical="center"/>
    </xf>
    <xf numFmtId="0" fontId="14" fillId="0" borderId="2" xfId="18" applyNumberFormat="1" applyFont="1" applyFill="1" applyBorder="1" applyAlignment="1">
      <alignment horizontal="center" vertical="top" wrapText="1"/>
    </xf>
    <xf numFmtId="0" fontId="37" fillId="0" borderId="0" xfId="13" applyFont="1" applyFill="1" applyAlignment="1">
      <alignment vertical="top" wrapText="1"/>
    </xf>
    <xf numFmtId="0" fontId="37" fillId="0" borderId="0" xfId="13" applyFont="1" applyFill="1" applyAlignment="1">
      <alignment horizontal="center" vertical="center" wrapText="1"/>
    </xf>
    <xf numFmtId="0" fontId="25" fillId="0" borderId="0" xfId="13" applyFont="1" applyFill="1" applyAlignment="1">
      <alignment horizontal="right" vertical="top" wrapText="1"/>
    </xf>
    <xf numFmtId="0" fontId="22" fillId="0" borderId="0" xfId="35"/>
    <xf numFmtId="169" fontId="15" fillId="0" borderId="0" xfId="26" applyNumberFormat="1" applyFont="1" applyFill="1" applyBorder="1" applyAlignment="1">
      <alignment horizontal="right" indent="1"/>
    </xf>
    <xf numFmtId="0" fontId="15" fillId="0" borderId="0" xfId="18" applyNumberFormat="1" applyFont="1" applyFill="1" applyBorder="1" applyAlignment="1">
      <alignment horizontal="left" indent="1"/>
    </xf>
    <xf numFmtId="49" fontId="15" fillId="0" borderId="0" xfId="18" applyNumberFormat="1" applyFont="1" applyFill="1" applyBorder="1" applyAlignment="1">
      <alignment horizontal="center"/>
    </xf>
    <xf numFmtId="169" fontId="15" fillId="0" borderId="1" xfId="26" applyNumberFormat="1" applyFont="1" applyFill="1" applyBorder="1" applyAlignment="1">
      <alignment horizontal="center" vertical="center"/>
    </xf>
    <xf numFmtId="0" fontId="15" fillId="0" borderId="1" xfId="18" applyNumberFormat="1" applyFont="1" applyFill="1" applyBorder="1" applyAlignment="1">
      <alignment horizontal="left" indent="1"/>
    </xf>
    <xf numFmtId="49" fontId="15" fillId="0" borderId="1" xfId="18" applyNumberFormat="1" applyFont="1" applyFill="1" applyBorder="1" applyAlignment="1">
      <alignment horizontal="center"/>
    </xf>
    <xf numFmtId="169" fontId="14" fillId="0" borderId="1" xfId="26" applyNumberFormat="1" applyFont="1" applyFill="1" applyBorder="1" applyAlignment="1">
      <alignment horizontal="right" indent="1"/>
    </xf>
    <xf numFmtId="0" fontId="14" fillId="0" borderId="1" xfId="18" applyFont="1" applyFill="1" applyBorder="1" applyAlignment="1">
      <alignment horizontal="left" vertical="center" indent="1"/>
    </xf>
    <xf numFmtId="0" fontId="14" fillId="0" borderId="1" xfId="18" applyFont="1" applyFill="1" applyBorder="1" applyAlignment="1">
      <alignment horizontal="center"/>
    </xf>
    <xf numFmtId="1" fontId="14" fillId="0" borderId="1" xfId="18" applyNumberFormat="1" applyFont="1" applyFill="1" applyBorder="1" applyAlignment="1">
      <alignment horizontal="center" vertical="center"/>
    </xf>
    <xf numFmtId="176" fontId="14" fillId="0" borderId="0" xfId="33" applyNumberFormat="1" applyFont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10" fillId="0" borderId="1" xfId="13" applyFont="1" applyFill="1" applyBorder="1" applyAlignment="1">
      <alignment horizontal="center" vertical="center" wrapText="1"/>
    </xf>
    <xf numFmtId="0" fontId="16" fillId="0" borderId="0" xfId="35" applyFont="1" applyAlignment="1">
      <alignment wrapText="1"/>
    </xf>
    <xf numFmtId="0" fontId="16" fillId="0" borderId="0" xfId="35" applyFont="1"/>
    <xf numFmtId="0" fontId="14" fillId="0" borderId="5" xfId="6" applyFont="1" applyBorder="1" applyAlignment="1">
      <alignment horizontal="center" vertical="center"/>
    </xf>
    <xf numFmtId="0" fontId="14" fillId="0" borderId="5" xfId="11" applyFont="1" applyBorder="1" applyAlignment="1">
      <alignment horizontal="center" vertical="center" wrapText="1"/>
    </xf>
    <xf numFmtId="0" fontId="14" fillId="0" borderId="5" xfId="6" applyFont="1" applyFill="1" applyBorder="1" applyAlignment="1">
      <alignment horizontal="center" vertical="center"/>
    </xf>
    <xf numFmtId="0" fontId="16" fillId="0" borderId="1" xfId="18" applyFont="1" applyFill="1" applyBorder="1" applyAlignment="1">
      <alignment horizontal="left" vertical="center" wrapText="1"/>
    </xf>
    <xf numFmtId="177" fontId="16" fillId="0" borderId="1" xfId="26" applyNumberFormat="1" applyFont="1" applyBorder="1" applyAlignment="1">
      <alignment vertical="center"/>
    </xf>
    <xf numFmtId="177" fontId="14" fillId="0" borderId="1" xfId="26" applyNumberFormat="1" applyFont="1" applyBorder="1" applyAlignment="1">
      <alignment vertical="center"/>
    </xf>
    <xf numFmtId="177" fontId="14" fillId="0" borderId="1" xfId="26" applyNumberFormat="1" applyFont="1" applyFill="1" applyBorder="1" applyAlignment="1">
      <alignment vertical="center"/>
    </xf>
    <xf numFmtId="0" fontId="16" fillId="0" borderId="1" xfId="18" applyFont="1" applyFill="1" applyBorder="1" applyAlignment="1">
      <alignment horizontal="left" vertical="center" wrapText="1" indent="1"/>
    </xf>
    <xf numFmtId="0" fontId="14" fillId="0" borderId="1" xfId="6" applyFont="1" applyBorder="1" applyAlignment="1">
      <alignment horizontal="center" vertical="center"/>
    </xf>
    <xf numFmtId="0" fontId="39" fillId="0" borderId="1" xfId="6" applyFont="1" applyBorder="1" applyAlignment="1">
      <alignment horizontal="left" vertical="center" indent="1"/>
    </xf>
    <xf numFmtId="177" fontId="39" fillId="0" borderId="1" xfId="26" applyNumberFormat="1" applyFont="1" applyBorder="1" applyAlignment="1">
      <alignment vertical="center"/>
    </xf>
    <xf numFmtId="0" fontId="14" fillId="0" borderId="0" xfId="35" applyFont="1"/>
    <xf numFmtId="0" fontId="42" fillId="0" borderId="0" xfId="4" applyFont="1" applyFill="1" applyAlignment="1">
      <alignment vertical="top" wrapText="1"/>
    </xf>
    <xf numFmtId="0" fontId="18" fillId="0" borderId="9" xfId="36" applyNumberFormat="1" applyFont="1" applyFill="1" applyBorder="1" applyAlignment="1">
      <alignment horizontal="center" vertical="center" wrapText="1"/>
    </xf>
    <xf numFmtId="0" fontId="18" fillId="0" borderId="9" xfId="37" applyNumberFormat="1" applyFont="1" applyFill="1" applyBorder="1" applyAlignment="1">
      <alignment horizontal="center" vertical="center" wrapText="1"/>
    </xf>
    <xf numFmtId="0" fontId="18" fillId="0" borderId="9" xfId="37" applyNumberFormat="1" applyFont="1" applyFill="1" applyBorder="1" applyAlignment="1">
      <alignment horizontal="center" vertical="top" wrapText="1"/>
    </xf>
    <xf numFmtId="0" fontId="18" fillId="0" borderId="9" xfId="4" applyFont="1" applyFill="1" applyBorder="1" applyAlignment="1">
      <alignment horizontal="left" vertical="center" wrapText="1" indent="1"/>
    </xf>
    <xf numFmtId="169" fontId="18" fillId="0" borderId="9" xfId="38" applyNumberFormat="1" applyFont="1" applyFill="1" applyBorder="1" applyAlignment="1">
      <alignment horizontal="right" vertical="center"/>
    </xf>
    <xf numFmtId="178" fontId="14" fillId="0" borderId="1" xfId="38" applyNumberFormat="1" applyFont="1" applyBorder="1" applyAlignment="1">
      <alignment horizontal="right" vertical="center" indent="2"/>
    </xf>
    <xf numFmtId="169" fontId="14" fillId="0" borderId="1" xfId="38" applyNumberFormat="1" applyFont="1" applyBorder="1" applyAlignment="1">
      <alignment horizontal="right" vertical="center"/>
    </xf>
    <xf numFmtId="1" fontId="18" fillId="2" borderId="1" xfId="4" applyNumberFormat="1" applyFont="1" applyFill="1" applyBorder="1" applyAlignment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indent="1"/>
      <protection locked="0"/>
    </xf>
    <xf numFmtId="0" fontId="18" fillId="0" borderId="0" xfId="4" applyFont="1" applyFill="1" applyBorder="1" applyAlignment="1">
      <alignment horizontal="left" vertical="center" wrapText="1" indent="1"/>
    </xf>
    <xf numFmtId="0" fontId="14" fillId="0" borderId="0" xfId="4" applyFont="1" applyFill="1" applyAlignment="1">
      <alignment vertical="top" wrapText="1"/>
    </xf>
    <xf numFmtId="1" fontId="18" fillId="0" borderId="1" xfId="4" applyNumberFormat="1" applyFont="1" applyFill="1" applyBorder="1" applyAlignment="1">
      <alignment horizontal="left" vertical="center" wrapText="1" indent="1"/>
    </xf>
    <xf numFmtId="169" fontId="14" fillId="0" borderId="1" xfId="38" applyNumberFormat="1" applyFont="1" applyFill="1" applyBorder="1" applyAlignment="1">
      <alignment horizontal="right" vertical="center"/>
    </xf>
    <xf numFmtId="0" fontId="14" fillId="0" borderId="24" xfId="3" applyFont="1" applyFill="1" applyBorder="1" applyAlignment="1" applyProtection="1">
      <alignment horizontal="left" vertical="center" indent="1"/>
      <protection locked="0"/>
    </xf>
    <xf numFmtId="0" fontId="14" fillId="0" borderId="0" xfId="3" applyFont="1" applyFill="1" applyBorder="1" applyAlignment="1" applyProtection="1">
      <alignment horizontal="left" vertical="center" indent="1"/>
      <protection locked="0"/>
    </xf>
    <xf numFmtId="0" fontId="14" fillId="0" borderId="1" xfId="35" applyNumberFormat="1" applyFont="1" applyFill="1" applyBorder="1" applyAlignment="1">
      <alignment horizontal="left" indent="1"/>
    </xf>
    <xf numFmtId="0" fontId="43" fillId="0" borderId="9" xfId="4" applyFont="1" applyFill="1" applyBorder="1" applyAlignment="1">
      <alignment horizontal="center" vertical="center" wrapText="1"/>
    </xf>
    <xf numFmtId="0" fontId="20" fillId="0" borderId="9" xfId="4" applyFont="1" applyFill="1" applyBorder="1" applyAlignment="1">
      <alignment horizontal="left" vertical="center" wrapText="1" indent="1"/>
    </xf>
    <xf numFmtId="169" fontId="20" fillId="0" borderId="9" xfId="38" applyNumberFormat="1" applyFont="1" applyFill="1" applyBorder="1" applyAlignment="1">
      <alignment horizontal="right" vertical="center"/>
    </xf>
    <xf numFmtId="0" fontId="43" fillId="0" borderId="0" xfId="4" applyFont="1" applyFill="1" applyAlignment="1">
      <alignment vertical="top" wrapText="1"/>
    </xf>
    <xf numFmtId="0" fontId="18" fillId="0" borderId="1" xfId="36" applyNumberFormat="1" applyFont="1" applyFill="1" applyBorder="1" applyAlignment="1">
      <alignment horizontal="center" vertical="center" wrapText="1"/>
    </xf>
    <xf numFmtId="0" fontId="18" fillId="0" borderId="1" xfId="37" applyNumberFormat="1" applyFont="1" applyFill="1" applyBorder="1" applyAlignment="1">
      <alignment horizontal="center" vertical="center" wrapText="1"/>
    </xf>
    <xf numFmtId="0" fontId="18" fillId="0" borderId="1" xfId="37" applyNumberFormat="1" applyFont="1" applyFill="1" applyBorder="1" applyAlignment="1">
      <alignment horizontal="center" vertical="top" wrapText="1"/>
    </xf>
    <xf numFmtId="0" fontId="18" fillId="0" borderId="10" xfId="36" applyNumberFormat="1" applyFont="1" applyFill="1" applyBorder="1" applyAlignment="1">
      <alignment horizontal="center" vertical="center" wrapText="1"/>
    </xf>
    <xf numFmtId="172" fontId="18" fillId="0" borderId="10" xfId="37" applyNumberFormat="1" applyFont="1" applyFill="1" applyBorder="1" applyAlignment="1">
      <alignment horizontal="right" vertical="center" wrapText="1" indent="1"/>
    </xf>
    <xf numFmtId="172" fontId="18" fillId="0" borderId="9" xfId="37" applyNumberFormat="1" applyFont="1" applyFill="1" applyBorder="1" applyAlignment="1">
      <alignment horizontal="right" vertical="center" wrapText="1" indent="1"/>
    </xf>
    <xf numFmtId="172" fontId="14" fillId="0" borderId="9" xfId="37" applyNumberFormat="1" applyFont="1" applyFill="1" applyBorder="1" applyAlignment="1">
      <alignment horizontal="right" vertical="center" wrapText="1" indent="1"/>
    </xf>
    <xf numFmtId="0" fontId="43" fillId="0" borderId="9" xfId="35" applyFont="1" applyFill="1" applyBorder="1" applyAlignment="1">
      <alignment horizontal="center" vertical="center" wrapText="1"/>
    </xf>
    <xf numFmtId="0" fontId="20" fillId="0" borderId="9" xfId="35" applyFont="1" applyFill="1" applyBorder="1" applyAlignment="1">
      <alignment horizontal="left" vertical="center" wrapText="1" indent="1"/>
    </xf>
    <xf numFmtId="172" fontId="20" fillId="0" borderId="9" xfId="37" applyNumberFormat="1" applyFont="1" applyFill="1" applyBorder="1" applyAlignment="1">
      <alignment horizontal="right" vertical="center" wrapText="1" indent="1"/>
    </xf>
    <xf numFmtId="0" fontId="13" fillId="0" borderId="0" xfId="3" applyFont="1" applyFill="1"/>
    <xf numFmtId="165" fontId="15" fillId="0" borderId="1" xfId="3" applyNumberFormat="1" applyFont="1" applyFill="1" applyBorder="1" applyAlignment="1">
      <alignment horizontal="right" indent="1"/>
    </xf>
    <xf numFmtId="0" fontId="15" fillId="0" borderId="1" xfId="3" applyNumberFormat="1" applyFont="1" applyFill="1" applyBorder="1" applyAlignment="1">
      <alignment horizontal="left" indent="1"/>
    </xf>
    <xf numFmtId="49" fontId="15" fillId="0" borderId="1" xfId="3" applyNumberFormat="1" applyFont="1" applyFill="1" applyBorder="1" applyAlignment="1">
      <alignment horizontal="center"/>
    </xf>
    <xf numFmtId="165" fontId="14" fillId="0" borderId="1" xfId="3" applyNumberFormat="1" applyFont="1" applyFill="1" applyBorder="1" applyAlignment="1">
      <alignment horizontal="right" vertical="center" indent="1"/>
    </xf>
    <xf numFmtId="0" fontId="14" fillId="0" borderId="1" xfId="3" applyFont="1" applyFill="1" applyBorder="1" applyAlignment="1">
      <alignment horizontal="left" vertical="center" wrapText="1" indent="1"/>
    </xf>
    <xf numFmtId="0" fontId="14" fillId="0" borderId="0" xfId="3" applyFont="1" applyFill="1"/>
    <xf numFmtId="0" fontId="14" fillId="0" borderId="1" xfId="3" applyFont="1" applyFill="1" applyBorder="1" applyAlignment="1">
      <alignment horizontal="left" vertical="center" indent="1"/>
    </xf>
    <xf numFmtId="0" fontId="14" fillId="0" borderId="1" xfId="3" applyNumberFormat="1" applyFont="1" applyFill="1" applyBorder="1" applyAlignment="1">
      <alignment horizontal="center" vertical="top" wrapText="1"/>
    </xf>
    <xf numFmtId="172" fontId="39" fillId="0" borderId="1" xfId="39" applyNumberFormat="1" applyFont="1" applyBorder="1" applyAlignment="1">
      <alignment horizontal="right" vertical="center" indent="1"/>
    </xf>
    <xf numFmtId="172" fontId="14" fillId="0" borderId="1" xfId="39" applyNumberFormat="1" applyFont="1" applyBorder="1" applyAlignment="1">
      <alignment horizontal="right" vertical="center" indent="1"/>
    </xf>
    <xf numFmtId="172" fontId="16" fillId="0" borderId="1" xfId="39" applyNumberFormat="1" applyFont="1" applyBorder="1" applyAlignment="1">
      <alignment horizontal="right" vertical="center" indent="1"/>
    </xf>
    <xf numFmtId="0" fontId="16" fillId="0" borderId="1" xfId="40" applyFont="1" applyFill="1" applyBorder="1" applyAlignment="1">
      <alignment horizontal="left" vertical="center" wrapText="1" indent="1"/>
    </xf>
    <xf numFmtId="0" fontId="14" fillId="0" borderId="1" xfId="40" applyFont="1" applyFill="1" applyBorder="1" applyAlignment="1">
      <alignment horizontal="center" vertical="center" wrapText="1"/>
    </xf>
    <xf numFmtId="0" fontId="44" fillId="0" borderId="1" xfId="6" applyFont="1" applyFill="1" applyBorder="1" applyAlignment="1">
      <alignment horizontal="center" vertical="center" wrapText="1"/>
    </xf>
    <xf numFmtId="0" fontId="44" fillId="0" borderId="5" xfId="6" applyFont="1" applyFill="1" applyBorder="1" applyAlignment="1">
      <alignment horizontal="center" vertical="center"/>
    </xf>
    <xf numFmtId="0" fontId="44" fillId="0" borderId="5" xfId="11" applyFont="1" applyBorder="1" applyAlignment="1">
      <alignment horizontal="center" vertical="center" wrapText="1"/>
    </xf>
    <xf numFmtId="0" fontId="44" fillId="0" borderId="5" xfId="6" applyFont="1" applyBorder="1" applyAlignment="1">
      <alignment horizontal="center" vertical="center"/>
    </xf>
    <xf numFmtId="0" fontId="36" fillId="0" borderId="0" xfId="41" applyFont="1"/>
    <xf numFmtId="165" fontId="20" fillId="2" borderId="1" xfId="41" applyNumberFormat="1" applyFont="1" applyFill="1" applyBorder="1" applyAlignment="1">
      <alignment horizontal="right" vertical="center" wrapText="1" indent="1"/>
    </xf>
    <xf numFmtId="0" fontId="20" fillId="2" borderId="1" xfId="41" applyFont="1" applyFill="1" applyBorder="1" applyAlignment="1">
      <alignment horizontal="left" vertical="center" wrapText="1" indent="1"/>
    </xf>
    <xf numFmtId="0" fontId="16" fillId="2" borderId="1" xfId="41" applyFont="1" applyFill="1" applyBorder="1" applyAlignment="1">
      <alignment vertical="top" wrapText="1"/>
    </xf>
    <xf numFmtId="165" fontId="18" fillId="2" borderId="1" xfId="38" applyNumberFormat="1" applyFont="1" applyFill="1" applyBorder="1" applyAlignment="1">
      <alignment horizontal="right" vertical="center" wrapText="1" indent="1"/>
    </xf>
    <xf numFmtId="0" fontId="18" fillId="2" borderId="1" xfId="33" applyNumberFormat="1" applyFont="1" applyFill="1" applyBorder="1" applyAlignment="1">
      <alignment horizontal="center" vertical="center" wrapText="1"/>
    </xf>
    <xf numFmtId="0" fontId="14" fillId="2" borderId="1" xfId="42" applyFont="1" applyFill="1" applyBorder="1" applyAlignment="1">
      <alignment horizontal="left" indent="1"/>
    </xf>
    <xf numFmtId="0" fontId="14" fillId="0" borderId="0" xfId="41" applyFont="1"/>
    <xf numFmtId="0" fontId="14" fillId="2" borderId="1" xfId="42" applyFont="1" applyFill="1" applyBorder="1" applyAlignment="1">
      <alignment horizontal="left" wrapText="1" indent="1"/>
    </xf>
    <xf numFmtId="165" fontId="18" fillId="2" borderId="1" xfId="38" applyNumberFormat="1" applyFont="1" applyFill="1" applyBorder="1" applyAlignment="1">
      <alignment horizontal="right" wrapText="1" indent="1"/>
    </xf>
    <xf numFmtId="0" fontId="18" fillId="2" borderId="1" xfId="33" applyNumberFormat="1" applyFont="1" applyFill="1" applyBorder="1" applyAlignment="1">
      <alignment horizontal="left" wrapText="1" indent="1"/>
    </xf>
    <xf numFmtId="0" fontId="16" fillId="2" borderId="1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8" fillId="2" borderId="2" xfId="43" applyNumberFormat="1" applyFont="1" applyFill="1" applyBorder="1" applyAlignment="1">
      <alignment horizontal="center" vertical="center" wrapText="1"/>
    </xf>
    <xf numFmtId="0" fontId="36" fillId="2" borderId="0" xfId="44" applyFont="1" applyFill="1"/>
    <xf numFmtId="0" fontId="18" fillId="2" borderId="1" xfId="44" applyFont="1" applyFill="1" applyBorder="1" applyAlignment="1">
      <alignment horizontal="center" vertical="center"/>
    </xf>
    <xf numFmtId="0" fontId="18" fillId="2" borderId="1" xfId="44" applyFont="1" applyFill="1" applyBorder="1" applyAlignment="1">
      <alignment horizontal="center" vertical="center" wrapText="1"/>
    </xf>
    <xf numFmtId="0" fontId="18" fillId="2" borderId="0" xfId="44" applyFont="1" applyFill="1" applyAlignment="1">
      <alignment vertical="center"/>
    </xf>
    <xf numFmtId="0" fontId="18" fillId="2" borderId="1" xfId="44" applyFont="1" applyFill="1" applyBorder="1" applyAlignment="1">
      <alignment horizontal="center" vertical="top"/>
    </xf>
    <xf numFmtId="0" fontId="16" fillId="0" borderId="1" xfId="44" applyFont="1" applyBorder="1" applyAlignment="1">
      <alignment horizontal="left" vertical="center" wrapText="1" indent="1"/>
    </xf>
    <xf numFmtId="165" fontId="18" fillId="2" borderId="3" xfId="44" applyNumberFormat="1" applyFont="1" applyFill="1" applyBorder="1" applyAlignment="1">
      <alignment horizontal="right" vertical="center" wrapText="1" indent="1"/>
    </xf>
    <xf numFmtId="165" fontId="18" fillId="2" borderId="1" xfId="44" applyNumberFormat="1" applyFont="1" applyFill="1" applyBorder="1" applyAlignment="1">
      <alignment horizontal="right" vertical="center" wrapText="1" indent="1"/>
    </xf>
    <xf numFmtId="0" fontId="18" fillId="2" borderId="0" xfId="44" applyFont="1" applyFill="1"/>
    <xf numFmtId="0" fontId="14" fillId="2" borderId="0" xfId="44" applyFont="1" applyFill="1"/>
    <xf numFmtId="0" fontId="14" fillId="2" borderId="0" xfId="44" applyFont="1" applyFill="1" applyAlignment="1">
      <alignment horizontal="left" vertical="top"/>
    </xf>
    <xf numFmtId="0" fontId="18" fillId="2" borderId="0" xfId="44" applyFont="1" applyFill="1" applyAlignment="1">
      <alignment vertical="top"/>
    </xf>
    <xf numFmtId="0" fontId="18" fillId="2" borderId="0" xfId="44" applyFont="1" applyFill="1" applyAlignment="1">
      <alignment horizontal="left" vertical="top"/>
    </xf>
    <xf numFmtId="0" fontId="20" fillId="2" borderId="1" xfId="44" applyFont="1" applyFill="1" applyBorder="1" applyAlignment="1">
      <alignment horizontal="center" vertical="top"/>
    </xf>
    <xf numFmtId="0" fontId="15" fillId="2" borderId="1" xfId="44" applyFont="1" applyFill="1" applyBorder="1" applyAlignment="1">
      <alignment horizontal="left" vertical="center" wrapText="1" indent="1"/>
    </xf>
    <xf numFmtId="165" fontId="15" fillId="2" borderId="1" xfId="44" applyNumberFormat="1" applyFont="1" applyFill="1" applyBorder="1" applyAlignment="1">
      <alignment horizontal="right" vertical="center" wrapText="1" indent="1"/>
    </xf>
    <xf numFmtId="0" fontId="20" fillId="2" borderId="0" xfId="44" applyFont="1" applyFill="1" applyAlignment="1">
      <alignment vertical="center"/>
    </xf>
    <xf numFmtId="0" fontId="15" fillId="2" borderId="0" xfId="44" applyFont="1" applyFill="1" applyAlignment="1">
      <alignment vertical="center"/>
    </xf>
    <xf numFmtId="165" fontId="14" fillId="2" borderId="1" xfId="44" applyNumberFormat="1" applyFont="1" applyFill="1" applyBorder="1" applyAlignment="1">
      <alignment horizontal="right" vertical="center" wrapText="1" indent="1"/>
    </xf>
    <xf numFmtId="165" fontId="20" fillId="2" borderId="1" xfId="44" applyNumberFormat="1" applyFont="1" applyFill="1" applyBorder="1" applyAlignment="1">
      <alignment horizontal="right" vertical="center" wrapText="1" indent="1"/>
    </xf>
    <xf numFmtId="0" fontId="18" fillId="2" borderId="0" xfId="44" applyFont="1" applyFill="1" applyAlignment="1">
      <alignment horizontal="center" vertical="top"/>
    </xf>
    <xf numFmtId="0" fontId="18" fillId="2" borderId="0" xfId="44" applyFont="1" applyFill="1" applyBorder="1" applyAlignment="1">
      <alignment horizontal="left" vertical="top" wrapText="1"/>
    </xf>
    <xf numFmtId="0" fontId="14" fillId="2" borderId="0" xfId="44" applyFont="1" applyFill="1" applyBorder="1" applyAlignment="1">
      <alignment horizontal="left" vertical="top" wrapText="1"/>
    </xf>
    <xf numFmtId="0" fontId="18" fillId="2" borderId="0" xfId="44" applyFont="1" applyFill="1" applyBorder="1" applyAlignment="1">
      <alignment horizontal="left" vertical="top"/>
    </xf>
    <xf numFmtId="0" fontId="18" fillId="2" borderId="0" xfId="45" applyFont="1" applyFill="1" applyBorder="1" applyAlignment="1">
      <alignment horizontal="left" vertical="top" wrapText="1"/>
    </xf>
    <xf numFmtId="0" fontId="36" fillId="2" borderId="0" xfId="44" applyFont="1" applyFill="1" applyBorder="1" applyAlignment="1">
      <alignment horizontal="left"/>
    </xf>
    <xf numFmtId="0" fontId="18" fillId="0" borderId="9" xfId="43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top" wrapText="1" indent="1"/>
    </xf>
    <xf numFmtId="165" fontId="14" fillId="0" borderId="1" xfId="0" applyNumberFormat="1" applyFont="1" applyFill="1" applyBorder="1" applyAlignment="1">
      <alignment horizontal="right" vertical="center" indent="1"/>
    </xf>
    <xf numFmtId="0" fontId="36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top" wrapText="1" indent="1"/>
    </xf>
    <xf numFmtId="165" fontId="39" fillId="0" borderId="1" xfId="0" applyNumberFormat="1" applyFont="1" applyFill="1" applyBorder="1" applyAlignment="1">
      <alignment horizontal="right" vertical="center" indent="1"/>
    </xf>
    <xf numFmtId="165" fontId="25" fillId="0" borderId="1" xfId="13" applyNumberFormat="1" applyFont="1" applyFill="1" applyBorder="1" applyAlignment="1">
      <alignment horizontal="right" indent="1"/>
    </xf>
    <xf numFmtId="165" fontId="9" fillId="0" borderId="1" xfId="13" applyNumberFormat="1" applyFont="1" applyFill="1" applyBorder="1" applyAlignment="1">
      <alignment horizontal="right" vertical="center" indent="1"/>
    </xf>
    <xf numFmtId="165" fontId="27" fillId="0" borderId="1" xfId="13" applyNumberFormat="1" applyFont="1" applyFill="1" applyBorder="1" applyAlignment="1">
      <alignment horizontal="right" indent="1"/>
    </xf>
    <xf numFmtId="0" fontId="14" fillId="0" borderId="1" xfId="6" applyFont="1" applyFill="1" applyBorder="1" applyAlignment="1">
      <alignment horizontal="center" vertical="center" wrapText="1"/>
    </xf>
    <xf numFmtId="0" fontId="18" fillId="0" borderId="1" xfId="13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left" vertical="top" wrapText="1" indent="1"/>
    </xf>
    <xf numFmtId="178" fontId="18" fillId="0" borderId="1" xfId="1" applyNumberFormat="1" applyFont="1" applyFill="1" applyBorder="1" applyAlignment="1">
      <alignment horizontal="right" vertical="center" wrapText="1" indent="1"/>
    </xf>
    <xf numFmtId="0" fontId="36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 indent="1"/>
    </xf>
    <xf numFmtId="0" fontId="30" fillId="0" borderId="0" xfId="47"/>
    <xf numFmtId="169" fontId="18" fillId="0" borderId="1" xfId="49" applyNumberFormat="1" applyFont="1" applyFill="1" applyBorder="1"/>
    <xf numFmtId="169" fontId="20" fillId="0" borderId="1" xfId="49" applyNumberFormat="1" applyFont="1" applyFill="1" applyBorder="1" applyAlignment="1">
      <alignment horizontal="right" inden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/>
    </xf>
    <xf numFmtId="1" fontId="18" fillId="0" borderId="1" xfId="52" applyNumberFormat="1" applyFont="1" applyFill="1" applyBorder="1" applyAlignment="1">
      <alignment horizontal="center" vertical="center" wrapText="1"/>
    </xf>
    <xf numFmtId="165" fontId="18" fillId="0" borderId="1" xfId="53" applyNumberFormat="1" applyFont="1" applyBorder="1" applyAlignment="1">
      <alignment horizontal="right" indent="1"/>
    </xf>
    <xf numFmtId="165" fontId="18" fillId="0" borderId="1" xfId="52" applyNumberFormat="1" applyFont="1" applyFill="1" applyBorder="1" applyAlignment="1">
      <alignment horizontal="right" indent="1"/>
    </xf>
    <xf numFmtId="165" fontId="18" fillId="0" borderId="1" xfId="52" applyNumberFormat="1" applyFont="1" applyBorder="1" applyAlignment="1">
      <alignment horizontal="right" indent="1"/>
    </xf>
    <xf numFmtId="0" fontId="14" fillId="0" borderId="1" xfId="3" applyNumberFormat="1" applyFont="1" applyFill="1" applyBorder="1" applyAlignment="1">
      <alignment horizontal="left" indent="1"/>
    </xf>
    <xf numFmtId="165" fontId="15" fillId="2" borderId="1" xfId="53" applyNumberFormat="1" applyFont="1" applyFill="1" applyBorder="1" applyAlignment="1">
      <alignment horizontal="right" indent="1"/>
    </xf>
    <xf numFmtId="165" fontId="15" fillId="0" borderId="1" xfId="53" applyNumberFormat="1" applyFont="1" applyFill="1" applyBorder="1" applyAlignment="1">
      <alignment horizontal="right" indent="1"/>
    </xf>
    <xf numFmtId="165" fontId="20" fillId="0" borderId="1" xfId="52" applyNumberFormat="1" applyFont="1" applyBorder="1" applyAlignment="1">
      <alignment horizontal="right" indent="1"/>
    </xf>
    <xf numFmtId="165" fontId="20" fillId="0" borderId="1" xfId="52" applyNumberFormat="1" applyFont="1" applyFill="1" applyBorder="1" applyAlignment="1">
      <alignment horizontal="right" indent="1"/>
    </xf>
    <xf numFmtId="0" fontId="9" fillId="0" borderId="1" xfId="6" applyFont="1" applyBorder="1" applyAlignment="1">
      <alignment horizontal="center" vertical="center" wrapText="1"/>
    </xf>
    <xf numFmtId="0" fontId="14" fillId="0" borderId="0" xfId="6" applyFont="1"/>
    <xf numFmtId="0" fontId="9" fillId="0" borderId="0" xfId="6" applyFont="1"/>
    <xf numFmtId="1" fontId="25" fillId="0" borderId="1" xfId="54" applyNumberFormat="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/>
    </xf>
    <xf numFmtId="0" fontId="23" fillId="0" borderId="1" xfId="6" applyFont="1" applyBorder="1" applyAlignment="1">
      <alignment horizontal="left" indent="1"/>
    </xf>
    <xf numFmtId="165" fontId="18" fillId="0" borderId="1" xfId="55" applyNumberFormat="1" applyFont="1" applyFill="1" applyBorder="1" applyAlignment="1">
      <alignment horizontal="right" indent="1"/>
    </xf>
    <xf numFmtId="165" fontId="18" fillId="0" borderId="1" xfId="54" applyNumberFormat="1" applyFont="1" applyBorder="1" applyAlignment="1">
      <alignment horizontal="right" indent="1"/>
    </xf>
    <xf numFmtId="165" fontId="14" fillId="0" borderId="1" xfId="55" applyNumberFormat="1" applyFont="1" applyFill="1" applyBorder="1" applyAlignment="1">
      <alignment horizontal="right" indent="1"/>
    </xf>
    <xf numFmtId="0" fontId="14" fillId="0" borderId="1" xfId="35" applyFont="1" applyBorder="1" applyAlignment="1">
      <alignment horizontal="left" indent="1"/>
    </xf>
    <xf numFmtId="165" fontId="15" fillId="0" borderId="1" xfId="55" applyNumberFormat="1" applyFont="1" applyFill="1" applyBorder="1" applyAlignment="1">
      <alignment horizontal="right" indent="1"/>
    </xf>
    <xf numFmtId="165" fontId="20" fillId="0" borderId="1" xfId="54" applyNumberFormat="1" applyFont="1" applyBorder="1" applyAlignment="1">
      <alignment horizontal="right" indent="1"/>
    </xf>
    <xf numFmtId="165" fontId="14" fillId="0" borderId="0" xfId="6" applyNumberFormat="1" applyFont="1"/>
    <xf numFmtId="166" fontId="14" fillId="0" borderId="0" xfId="6" applyNumberFormat="1" applyFont="1"/>
    <xf numFmtId="0" fontId="2" fillId="0" borderId="0" xfId="56"/>
    <xf numFmtId="0" fontId="40" fillId="0" borderId="0" xfId="56" applyFont="1" applyAlignment="1">
      <alignment wrapText="1"/>
    </xf>
    <xf numFmtId="0" fontId="2" fillId="0" borderId="0" xfId="56" applyAlignment="1">
      <alignment wrapText="1"/>
    </xf>
    <xf numFmtId="0" fontId="18" fillId="0" borderId="1" xfId="56" applyFont="1" applyBorder="1" applyAlignment="1">
      <alignment horizontal="center" vertical="center" wrapText="1"/>
    </xf>
    <xf numFmtId="0" fontId="38" fillId="0" borderId="0" xfId="56" applyFont="1"/>
    <xf numFmtId="0" fontId="18" fillId="0" borderId="1" xfId="55" applyNumberFormat="1" applyFont="1" applyFill="1" applyBorder="1" applyAlignment="1">
      <alignment horizontal="center" vertical="center" wrapText="1"/>
    </xf>
    <xf numFmtId="0" fontId="18" fillId="0" borderId="1" xfId="55" applyNumberFormat="1" applyFont="1" applyFill="1" applyBorder="1" applyAlignment="1">
      <alignment horizontal="center" vertical="top" wrapText="1"/>
    </xf>
    <xf numFmtId="0" fontId="18" fillId="0" borderId="1" xfId="56" applyFont="1" applyBorder="1" applyAlignment="1">
      <alignment horizontal="center" vertical="center"/>
    </xf>
    <xf numFmtId="4" fontId="14" fillId="2" borderId="1" xfId="56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56" applyFont="1" applyFill="1" applyBorder="1" applyAlignment="1">
      <alignment horizontal="center" vertical="center" wrapText="1"/>
    </xf>
    <xf numFmtId="0" fontId="2" fillId="0" borderId="1" xfId="56" applyBorder="1"/>
    <xf numFmtId="0" fontId="20" fillId="0" borderId="1" xfId="56" applyFont="1" applyBorder="1" applyAlignment="1">
      <alignment horizontal="left" vertical="center" wrapText="1" indent="1"/>
    </xf>
    <xf numFmtId="165" fontId="18" fillId="0" borderId="1" xfId="56" applyNumberFormat="1" applyFont="1" applyBorder="1" applyAlignment="1">
      <alignment horizontal="right" vertical="center" wrapText="1" indent="1"/>
    </xf>
    <xf numFmtId="165" fontId="18" fillId="2" borderId="1" xfId="56" applyNumberFormat="1" applyFont="1" applyFill="1" applyBorder="1" applyAlignment="1">
      <alignment horizontal="right" vertical="center" wrapText="1" indent="1"/>
    </xf>
    <xf numFmtId="165" fontId="16" fillId="2" borderId="1" xfId="56" applyNumberFormat="1" applyFont="1" applyFill="1" applyBorder="1" applyAlignment="1">
      <alignment horizontal="right" vertical="center" wrapText="1" indent="1"/>
    </xf>
    <xf numFmtId="165" fontId="39" fillId="2" borderId="1" xfId="56" applyNumberFormat="1" applyFont="1" applyFill="1" applyBorder="1" applyAlignment="1">
      <alignment horizontal="right" vertical="center" wrapText="1" indent="1"/>
    </xf>
    <xf numFmtId="4" fontId="14" fillId="2" borderId="1" xfId="56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5" fillId="0" borderId="0" xfId="3" applyFont="1" applyAlignment="1">
      <alignment horizontal="right" vertical="top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/>
    </xf>
    <xf numFmtId="0" fontId="9" fillId="0" borderId="5" xfId="6" applyFont="1" applyBorder="1" applyAlignment="1">
      <alignment horizontal="center" vertical="center"/>
    </xf>
    <xf numFmtId="0" fontId="9" fillId="0" borderId="5" xfId="11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0" fontId="9" fillId="0" borderId="9" xfId="22" applyNumberFormat="1" applyFont="1" applyFill="1" applyBorder="1" applyAlignment="1">
      <alignment horizontal="center" vertical="center" wrapText="1"/>
    </xf>
    <xf numFmtId="0" fontId="25" fillId="2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14" fillId="0" borderId="1" xfId="48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4" fontId="14" fillId="2" borderId="1" xfId="13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1" xfId="13" applyNumberFormat="1" applyFont="1" applyBorder="1" applyAlignment="1">
      <alignment horizontal="right" vertical="center" wrapText="1" indent="2"/>
    </xf>
    <xf numFmtId="165" fontId="18" fillId="2" borderId="1" xfId="13" applyNumberFormat="1" applyFont="1" applyFill="1" applyBorder="1" applyAlignment="1">
      <alignment horizontal="right" vertical="center" wrapText="1" indent="2"/>
    </xf>
    <xf numFmtId="165" fontId="16" fillId="2" borderId="1" xfId="13" applyNumberFormat="1" applyFont="1" applyFill="1" applyBorder="1" applyAlignment="1">
      <alignment horizontal="right" vertical="center" wrapText="1" indent="2"/>
    </xf>
    <xf numFmtId="165" fontId="39" fillId="2" borderId="1" xfId="13" applyNumberFormat="1" applyFont="1" applyFill="1" applyBorder="1" applyAlignment="1">
      <alignment horizontal="right" vertical="center" wrapText="1" indent="2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1" xfId="0" applyFont="1" applyFill="1" applyBorder="1"/>
    <xf numFmtId="0" fontId="7" fillId="0" borderId="1" xfId="0" applyNumberFormat="1" applyFont="1" applyFill="1" applyBorder="1"/>
    <xf numFmtId="0" fontId="15" fillId="0" borderId="0" xfId="3" applyFont="1" applyAlignment="1">
      <alignment horizontal="right" vertical="center" wrapText="1"/>
    </xf>
    <xf numFmtId="49" fontId="15" fillId="0" borderId="1" xfId="3" applyNumberFormat="1" applyFont="1" applyBorder="1" applyAlignment="1">
      <alignment horizontal="center" vertical="center"/>
    </xf>
    <xf numFmtId="0" fontId="15" fillId="0" borderId="1" xfId="3" applyFont="1" applyBorder="1" applyAlignment="1">
      <alignment horizontal="left" vertical="center"/>
    </xf>
    <xf numFmtId="165" fontId="14" fillId="0" borderId="3" xfId="3" applyNumberFormat="1" applyFont="1" applyFill="1" applyBorder="1" applyAlignment="1">
      <alignment horizontal="right" vertical="center" indent="1"/>
    </xf>
    <xf numFmtId="165" fontId="15" fillId="0" borderId="3" xfId="3" applyNumberFormat="1" applyFont="1" applyFill="1" applyBorder="1" applyAlignment="1">
      <alignment horizontal="right" vertical="center" indent="1"/>
    </xf>
    <xf numFmtId="0" fontId="14" fillId="2" borderId="1" xfId="3" applyNumberFormat="1" applyFont="1" applyFill="1" applyBorder="1" applyAlignment="1">
      <alignment horizontal="left" vertical="center" indent="1"/>
    </xf>
    <xf numFmtId="0" fontId="9" fillId="0" borderId="2" xfId="13" applyNumberFormat="1" applyFont="1" applyFill="1" applyBorder="1" applyAlignment="1">
      <alignment horizontal="center" vertical="top" wrapText="1"/>
    </xf>
    <xf numFmtId="0" fontId="9" fillId="0" borderId="1" xfId="13" applyNumberFormat="1" applyFont="1" applyFill="1" applyBorder="1" applyAlignment="1">
      <alignment horizontal="left" indent="1"/>
    </xf>
    <xf numFmtId="0" fontId="10" fillId="0" borderId="1" xfId="13" applyFont="1" applyFill="1" applyBorder="1" applyAlignment="1">
      <alignment horizontal="left" vertical="center" wrapText="1" indent="1"/>
    </xf>
    <xf numFmtId="0" fontId="47" fillId="0" borderId="0" xfId="18" applyFont="1" applyAlignment="1">
      <alignment vertical="top" wrapText="1"/>
    </xf>
    <xf numFmtId="0" fontId="47" fillId="0" borderId="0" xfId="18" applyFont="1" applyFill="1" applyAlignment="1">
      <alignment vertical="top" wrapText="1"/>
    </xf>
    <xf numFmtId="0" fontId="9" fillId="0" borderId="0" xfId="18" applyFont="1" applyAlignment="1">
      <alignment horizontal="center" vertical="top" wrapText="1"/>
    </xf>
    <xf numFmtId="0" fontId="9" fillId="0" borderId="0" xfId="18" applyFont="1" applyFill="1" applyAlignment="1">
      <alignment horizontal="center" vertical="top" wrapText="1"/>
    </xf>
    <xf numFmtId="0" fontId="25" fillId="0" borderId="1" xfId="18" applyFont="1" applyBorder="1" applyAlignment="1">
      <alignment horizontal="center" vertical="center" wrapText="1" shrinkToFit="1"/>
    </xf>
    <xf numFmtId="0" fontId="9" fillId="0" borderId="1" xfId="18" applyFont="1" applyBorder="1" applyAlignment="1">
      <alignment horizontal="center" vertical="center" wrapText="1"/>
    </xf>
    <xf numFmtId="0" fontId="9" fillId="0" borderId="1" xfId="18" applyFont="1" applyBorder="1" applyAlignment="1">
      <alignment horizontal="center" vertical="top" wrapText="1"/>
    </xf>
    <xf numFmtId="0" fontId="25" fillId="0" borderId="1" xfId="18" applyFont="1" applyBorder="1" applyAlignment="1">
      <alignment horizontal="center" vertical="center" wrapText="1"/>
    </xf>
    <xf numFmtId="172" fontId="9" fillId="0" borderId="1" xfId="19" applyNumberFormat="1" applyFont="1" applyFill="1" applyBorder="1" applyAlignment="1">
      <alignment horizontal="right" vertical="top" wrapText="1" indent="1"/>
    </xf>
    <xf numFmtId="170" fontId="8" fillId="0" borderId="1" xfId="19" applyNumberFormat="1" applyFont="1" applyFill="1" applyBorder="1" applyAlignment="1">
      <alignment horizontal="center" vertical="top" wrapText="1"/>
    </xf>
    <xf numFmtId="170" fontId="8" fillId="0" borderId="1" xfId="19" applyNumberFormat="1" applyFont="1" applyFill="1" applyBorder="1" applyAlignment="1" applyProtection="1">
      <alignment horizontal="left" vertical="top" wrapText="1" indent="1"/>
      <protection locked="0"/>
    </xf>
    <xf numFmtId="172" fontId="8" fillId="0" borderId="1" xfId="19" applyNumberFormat="1" applyFont="1" applyFill="1" applyBorder="1" applyAlignment="1">
      <alignment horizontal="right" vertical="top" wrapText="1" indent="1"/>
    </xf>
    <xf numFmtId="170" fontId="8" fillId="0" borderId="0" xfId="19" applyNumberFormat="1" applyFont="1" applyFill="1" applyAlignment="1">
      <alignment horizontal="center" vertical="top" wrapText="1"/>
    </xf>
    <xf numFmtId="170" fontId="8" fillId="0" borderId="0" xfId="19" applyNumberFormat="1" applyFont="1" applyAlignment="1">
      <alignment horizontal="center" vertical="top" wrapText="1"/>
    </xf>
    <xf numFmtId="0" fontId="9" fillId="0" borderId="0" xfId="18" applyFont="1" applyAlignment="1">
      <alignment horizontal="left" vertical="top" wrapText="1"/>
    </xf>
    <xf numFmtId="0" fontId="37" fillId="0" borderId="0" xfId="41" applyFont="1"/>
    <xf numFmtId="0" fontId="14" fillId="2" borderId="1" xfId="44" applyFont="1" applyFill="1" applyBorder="1" applyAlignment="1">
      <alignment horizontal="left" vertical="center" wrapText="1" indent="1"/>
    </xf>
    <xf numFmtId="0" fontId="31" fillId="0" borderId="0" xfId="20" applyFont="1" applyFill="1" applyAlignment="1">
      <alignment vertical="top" wrapText="1"/>
    </xf>
    <xf numFmtId="0" fontId="10" fillId="0" borderId="1" xfId="44" applyFont="1" applyBorder="1" applyAlignment="1">
      <alignment horizontal="left" vertical="center" wrapText="1" indent="1"/>
    </xf>
    <xf numFmtId="0" fontId="48" fillId="0" borderId="0" xfId="20" applyFont="1" applyFill="1" applyAlignment="1">
      <alignment vertical="top" wrapText="1"/>
    </xf>
    <xf numFmtId="0" fontId="31" fillId="0" borderId="0" xfId="20" applyFont="1" applyFill="1" applyAlignment="1">
      <alignment vertical="center" wrapText="1"/>
    </xf>
    <xf numFmtId="0" fontId="25" fillId="2" borderId="9" xfId="5" applyFont="1" applyFill="1" applyBorder="1" applyAlignment="1">
      <alignment horizontal="center" vertical="center" wrapText="1"/>
    </xf>
    <xf numFmtId="0" fontId="25" fillId="0" borderId="1" xfId="14" applyNumberFormat="1" applyFont="1" applyFill="1" applyBorder="1" applyAlignment="1">
      <alignment horizontal="center" vertical="top" wrapText="1"/>
    </xf>
    <xf numFmtId="0" fontId="25" fillId="0" borderId="1" xfId="14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top" wrapText="1" indent="1"/>
    </xf>
    <xf numFmtId="0" fontId="25" fillId="0" borderId="10" xfId="23" applyNumberFormat="1" applyFont="1" applyFill="1" applyBorder="1" applyAlignment="1">
      <alignment horizontal="center" vertical="center" wrapText="1"/>
    </xf>
    <xf numFmtId="0" fontId="25" fillId="0" borderId="10" xfId="16" applyNumberFormat="1" applyFont="1" applyFill="1" applyBorder="1" applyAlignment="1">
      <alignment horizontal="left" vertical="top" wrapText="1" indent="1"/>
    </xf>
    <xf numFmtId="165" fontId="25" fillId="0" borderId="10" xfId="15" applyNumberFormat="1" applyFont="1" applyFill="1" applyBorder="1" applyAlignment="1">
      <alignment horizontal="right" vertical="top" wrapText="1" indent="1"/>
    </xf>
    <xf numFmtId="0" fontId="20" fillId="0" borderId="9" xfId="27" applyFont="1" applyFill="1" applyBorder="1" applyAlignment="1">
      <alignment horizontal="left" vertical="center" wrapText="1" indent="1"/>
    </xf>
    <xf numFmtId="1" fontId="18" fillId="0" borderId="1" xfId="57" applyNumberFormat="1" applyFont="1" applyBorder="1" applyAlignment="1">
      <alignment horizontal="center" vertical="center"/>
    </xf>
    <xf numFmtId="0" fontId="14" fillId="0" borderId="2" xfId="57" applyFont="1" applyBorder="1" applyAlignment="1">
      <alignment horizontal="center" vertical="top" wrapText="1"/>
    </xf>
    <xf numFmtId="0" fontId="18" fillId="0" borderId="1" xfId="57" applyFont="1" applyBorder="1" applyAlignment="1">
      <alignment horizontal="center"/>
    </xf>
    <xf numFmtId="0" fontId="16" fillId="0" borderId="1" xfId="47" applyFont="1" applyBorder="1" applyAlignment="1">
      <alignment horizontal="center" vertical="center" wrapText="1"/>
    </xf>
    <xf numFmtId="0" fontId="16" fillId="0" borderId="1" xfId="47" applyFont="1" applyBorder="1" applyAlignment="1">
      <alignment horizontal="left" vertical="center" wrapText="1" indent="1"/>
    </xf>
    <xf numFmtId="0" fontId="16" fillId="0" borderId="1" xfId="47" applyFont="1" applyBorder="1" applyAlignment="1">
      <alignment horizontal="left" vertical="center" indent="1"/>
    </xf>
    <xf numFmtId="0" fontId="14" fillId="0" borderId="1" xfId="47" applyFont="1" applyBorder="1" applyAlignment="1">
      <alignment horizontal="left" indent="1"/>
    </xf>
    <xf numFmtId="49" fontId="15" fillId="0" borderId="1" xfId="47" applyNumberFormat="1" applyFont="1" applyBorder="1" applyAlignment="1">
      <alignment horizontal="center"/>
    </xf>
    <xf numFmtId="0" fontId="15" fillId="0" borderId="1" xfId="47" applyFont="1" applyBorder="1" applyAlignment="1">
      <alignment horizontal="left" indent="1"/>
    </xf>
    <xf numFmtId="1" fontId="14" fillId="0" borderId="1" xfId="58" applyNumberFormat="1" applyFont="1" applyBorder="1" applyAlignment="1">
      <alignment horizontal="center" vertical="center"/>
    </xf>
    <xf numFmtId="0" fontId="14" fillId="0" borderId="2" xfId="58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center" wrapText="1"/>
    </xf>
    <xf numFmtId="0" fontId="14" fillId="0" borderId="1" xfId="58" applyFont="1" applyBorder="1" applyAlignment="1">
      <alignment horizontal="center"/>
    </xf>
    <xf numFmtId="0" fontId="14" fillId="0" borderId="1" xfId="58" applyFont="1" applyBorder="1" applyAlignment="1">
      <alignment horizontal="center" vertical="center" wrapText="1"/>
    </xf>
    <xf numFmtId="169" fontId="14" fillId="0" borderId="1" xfId="59" applyNumberFormat="1" applyFont="1" applyFill="1" applyBorder="1" applyAlignment="1">
      <alignment horizontal="center" vertical="center"/>
    </xf>
    <xf numFmtId="169" fontId="14" fillId="0" borderId="1" xfId="59" applyNumberFormat="1" applyFont="1" applyFill="1" applyBorder="1" applyAlignment="1">
      <alignment horizontal="right" indent="1"/>
    </xf>
    <xf numFmtId="169" fontId="15" fillId="0" borderId="1" xfId="59" applyNumberFormat="1" applyFont="1" applyFill="1" applyBorder="1" applyAlignment="1">
      <alignment horizontal="right" indent="1"/>
    </xf>
    <xf numFmtId="49" fontId="15" fillId="0" borderId="0" xfId="58" applyNumberFormat="1" applyFont="1" applyAlignment="1">
      <alignment horizontal="center"/>
    </xf>
    <xf numFmtId="0" fontId="15" fillId="0" borderId="0" xfId="58" applyFont="1" applyAlignment="1">
      <alignment horizontal="left" indent="1"/>
    </xf>
    <xf numFmtId="169" fontId="15" fillId="0" borderId="0" xfId="59" applyNumberFormat="1" applyFont="1" applyFill="1" applyBorder="1" applyAlignment="1">
      <alignment horizontal="right" indent="1"/>
    </xf>
    <xf numFmtId="1" fontId="18" fillId="0" borderId="1" xfId="60" applyNumberFormat="1" applyFont="1" applyBorder="1" applyAlignment="1">
      <alignment horizontal="center" vertical="center"/>
    </xf>
    <xf numFmtId="0" fontId="14" fillId="0" borderId="2" xfId="60" applyFont="1" applyBorder="1" applyAlignment="1">
      <alignment horizontal="center" vertical="top" wrapText="1"/>
    </xf>
    <xf numFmtId="0" fontId="14" fillId="2" borderId="2" xfId="60" applyFont="1" applyFill="1" applyBorder="1" applyAlignment="1">
      <alignment horizontal="center" vertical="top" wrapText="1"/>
    </xf>
    <xf numFmtId="0" fontId="14" fillId="0" borderId="1" xfId="35" applyFont="1" applyBorder="1" applyAlignment="1">
      <alignment horizontal="center" vertical="center" wrapText="1"/>
    </xf>
    <xf numFmtId="0" fontId="18" fillId="0" borderId="1" xfId="60" applyFont="1" applyBorder="1" applyAlignment="1">
      <alignment horizontal="center"/>
    </xf>
    <xf numFmtId="0" fontId="16" fillId="0" borderId="1" xfId="60" applyFont="1" applyBorder="1" applyAlignment="1">
      <alignment horizontal="center" vertical="center" wrapText="1"/>
    </xf>
    <xf numFmtId="0" fontId="16" fillId="2" borderId="1" xfId="60" applyFont="1" applyFill="1" applyBorder="1" applyAlignment="1">
      <alignment horizontal="left" vertical="center" wrapText="1" indent="1"/>
    </xf>
    <xf numFmtId="169" fontId="18" fillId="0" borderId="1" xfId="61" applyNumberFormat="1" applyFont="1" applyBorder="1" applyAlignment="1">
      <alignment horizontal="right" indent="1"/>
    </xf>
    <xf numFmtId="0" fontId="16" fillId="2" borderId="1" xfId="60" applyFont="1" applyFill="1" applyBorder="1" applyAlignment="1">
      <alignment horizontal="left" vertical="center" indent="1"/>
    </xf>
    <xf numFmtId="0" fontId="14" fillId="0" borderId="1" xfId="10" applyFont="1" applyBorder="1" applyAlignment="1">
      <alignment horizontal="left" indent="1"/>
    </xf>
    <xf numFmtId="49" fontId="15" fillId="0" borderId="1" xfId="60" applyNumberFormat="1" applyFont="1" applyBorder="1" applyAlignment="1">
      <alignment horizontal="center"/>
    </xf>
    <xf numFmtId="0" fontId="15" fillId="2" borderId="1" xfId="60" applyFont="1" applyFill="1" applyBorder="1" applyAlignment="1">
      <alignment horizontal="left" indent="1"/>
    </xf>
    <xf numFmtId="169" fontId="20" fillId="2" borderId="1" xfId="61" applyNumberFormat="1" applyFont="1" applyFill="1" applyBorder="1" applyAlignment="1">
      <alignment horizontal="right" indent="1"/>
    </xf>
    <xf numFmtId="0" fontId="16" fillId="0" borderId="1" xfId="10" applyFont="1" applyBorder="1" applyAlignment="1">
      <alignment horizontal="left" vertical="center" wrapText="1" indent="1"/>
    </xf>
    <xf numFmtId="0" fontId="49" fillId="0" borderId="0" xfId="10" applyFont="1"/>
    <xf numFmtId="0" fontId="16" fillId="2" borderId="1" xfId="10" applyFont="1" applyFill="1" applyBorder="1" applyAlignment="1">
      <alignment horizontal="left" vertical="center" wrapText="1" indent="1"/>
    </xf>
    <xf numFmtId="0" fontId="16" fillId="2" borderId="1" xfId="10" applyFont="1" applyFill="1" applyBorder="1" applyAlignment="1">
      <alignment horizontal="left" vertical="center" indent="1"/>
    </xf>
    <xf numFmtId="0" fontId="14" fillId="2" borderId="1" xfId="10" applyFont="1" applyFill="1" applyBorder="1" applyAlignment="1">
      <alignment horizontal="left" indent="1"/>
    </xf>
    <xf numFmtId="0" fontId="15" fillId="0" borderId="1" xfId="58" applyFont="1" applyBorder="1" applyAlignment="1">
      <alignment horizontal="left" vertical="center" wrapText="1" indent="1"/>
    </xf>
    <xf numFmtId="0" fontId="9" fillId="0" borderId="0" xfId="25" applyFont="1" applyAlignment="1">
      <alignment vertical="center"/>
    </xf>
    <xf numFmtId="0" fontId="14" fillId="0" borderId="1" xfId="13" applyFont="1" applyFill="1" applyBorder="1" applyAlignment="1">
      <alignment horizontal="left" vertical="center" wrapText="1" indent="1"/>
    </xf>
    <xf numFmtId="169" fontId="14" fillId="0" borderId="5" xfId="33" applyNumberFormat="1" applyFont="1" applyFill="1" applyBorder="1" applyAlignment="1">
      <alignment horizontal="center" vertical="center"/>
    </xf>
    <xf numFmtId="169" fontId="14" fillId="0" borderId="1" xfId="33" applyNumberFormat="1" applyFont="1" applyFill="1" applyBorder="1" applyAlignment="1">
      <alignment horizontal="center" vertical="center" wrapText="1"/>
    </xf>
    <xf numFmtId="169" fontId="14" fillId="0" borderId="1" xfId="33" applyNumberFormat="1" applyFont="1" applyFill="1" applyBorder="1" applyAlignment="1">
      <alignment wrapText="1"/>
    </xf>
    <xf numFmtId="0" fontId="15" fillId="0" borderId="1" xfId="6" applyFont="1" applyBorder="1" applyAlignment="1">
      <alignment horizontal="left" vertical="center" indent="1"/>
    </xf>
    <xf numFmtId="169" fontId="15" fillId="0" borderId="1" xfId="33" applyNumberFormat="1" applyFont="1" applyBorder="1" applyAlignment="1">
      <alignment horizontal="center" vertical="center"/>
    </xf>
    <xf numFmtId="0" fontId="36" fillId="0" borderId="0" xfId="13" applyFont="1" applyFill="1" applyAlignment="1">
      <alignment vertical="top" wrapText="1"/>
    </xf>
    <xf numFmtId="0" fontId="36" fillId="0" borderId="0" xfId="13" applyFont="1" applyFill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 wrapText="1"/>
    </xf>
    <xf numFmtId="0" fontId="18" fillId="0" borderId="9" xfId="33" applyNumberFormat="1" applyFont="1" applyFill="1" applyBorder="1" applyAlignment="1">
      <alignment horizontal="center" vertical="top" wrapText="1"/>
    </xf>
    <xf numFmtId="0" fontId="18" fillId="0" borderId="10" xfId="33" applyNumberFormat="1" applyFont="1" applyFill="1" applyBorder="1" applyAlignment="1">
      <alignment horizontal="center" vertical="center" wrapText="1"/>
    </xf>
    <xf numFmtId="0" fontId="18" fillId="0" borderId="16" xfId="33" applyNumberFormat="1" applyFont="1" applyFill="1" applyBorder="1" applyAlignment="1">
      <alignment horizontal="center" vertical="center" wrapText="1"/>
    </xf>
    <xf numFmtId="0" fontId="18" fillId="0" borderId="9" xfId="24" applyNumberFormat="1" applyFont="1" applyFill="1" applyBorder="1" applyAlignment="1">
      <alignment horizontal="center" vertical="center" wrapText="1"/>
    </xf>
    <xf numFmtId="0" fontId="16" fillId="0" borderId="0" xfId="13" applyFont="1" applyAlignment="1">
      <alignment horizontal="left" indent="1"/>
    </xf>
    <xf numFmtId="165" fontId="16" fillId="2" borderId="1" xfId="13" applyNumberFormat="1" applyFont="1" applyFill="1" applyBorder="1" applyAlignment="1">
      <alignment horizontal="right" vertical="center" indent="1"/>
    </xf>
    <xf numFmtId="0" fontId="36" fillId="0" borderId="9" xfId="13" applyFont="1" applyFill="1" applyBorder="1" applyAlignment="1">
      <alignment vertical="center" wrapText="1"/>
    </xf>
    <xf numFmtId="0" fontId="20" fillId="0" borderId="9" xfId="13" applyFont="1" applyFill="1" applyBorder="1" applyAlignment="1">
      <alignment horizontal="left" vertical="top" wrapText="1" indent="1"/>
    </xf>
    <xf numFmtId="165" fontId="20" fillId="0" borderId="9" xfId="13" applyNumberFormat="1" applyFont="1" applyFill="1" applyBorder="1" applyAlignment="1">
      <alignment horizontal="right" vertical="center" wrapText="1" indent="1"/>
    </xf>
    <xf numFmtId="0" fontId="18" fillId="0" borderId="1" xfId="33" applyNumberFormat="1" applyFont="1" applyFill="1" applyBorder="1" applyAlignment="1">
      <alignment horizontal="center" wrapText="1"/>
    </xf>
    <xf numFmtId="0" fontId="37" fillId="0" borderId="0" xfId="13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4" fillId="0" borderId="2" xfId="3" applyNumberFormat="1" applyFont="1" applyBorder="1" applyAlignment="1">
      <alignment horizontal="center" vertical="center" wrapText="1"/>
    </xf>
    <xf numFmtId="0" fontId="14" fillId="0" borderId="7" xfId="3" applyNumberFormat="1" applyFont="1" applyBorder="1" applyAlignment="1">
      <alignment horizontal="center" vertical="center" wrapText="1"/>
    </xf>
    <xf numFmtId="0" fontId="14" fillId="0" borderId="5" xfId="3" applyNumberFormat="1" applyFont="1" applyBorder="1" applyAlignment="1">
      <alignment horizontal="center" vertical="center" wrapText="1"/>
    </xf>
    <xf numFmtId="0" fontId="18" fillId="0" borderId="6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center" vertical="center" wrapText="1"/>
    </xf>
    <xf numFmtId="0" fontId="18" fillId="0" borderId="3" xfId="5" applyFont="1" applyFill="1" applyBorder="1" applyAlignment="1">
      <alignment horizontal="center" vertical="center" wrapText="1"/>
    </xf>
    <xf numFmtId="0" fontId="18" fillId="2" borderId="2" xfId="4" applyFont="1" applyFill="1" applyBorder="1" applyAlignment="1">
      <alignment horizontal="center" vertical="center" wrapText="1"/>
    </xf>
    <xf numFmtId="0" fontId="18" fillId="2" borderId="5" xfId="4" applyFont="1" applyFill="1" applyBorder="1" applyAlignment="1">
      <alignment horizontal="center" vertical="center" wrapText="1"/>
    </xf>
    <xf numFmtId="0" fontId="18" fillId="2" borderId="6" xfId="4" applyFont="1" applyFill="1" applyBorder="1" applyAlignment="1">
      <alignment horizontal="center" vertical="center" wrapText="1"/>
    </xf>
    <xf numFmtId="0" fontId="18" fillId="2" borderId="3" xfId="4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left" vertical="center" indent="1"/>
    </xf>
    <xf numFmtId="0" fontId="14" fillId="0" borderId="1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left" indent="1"/>
    </xf>
    <xf numFmtId="0" fontId="21" fillId="0" borderId="3" xfId="6" applyFont="1" applyFill="1" applyBorder="1" applyAlignment="1">
      <alignment horizontal="left" indent="1"/>
    </xf>
    <xf numFmtId="0" fontId="21" fillId="0" borderId="1" xfId="6" applyFont="1" applyFill="1" applyBorder="1" applyAlignment="1">
      <alignment horizontal="left" indent="1"/>
    </xf>
    <xf numFmtId="0" fontId="15" fillId="0" borderId="0" xfId="6" applyFont="1" applyFill="1" applyAlignment="1">
      <alignment horizontal="right" vertical="center" wrapText="1"/>
    </xf>
    <xf numFmtId="0" fontId="15" fillId="0" borderId="0" xfId="6" applyFont="1" applyFill="1" applyAlignment="1">
      <alignment horizontal="center" vertical="center" wrapText="1"/>
    </xf>
    <xf numFmtId="0" fontId="14" fillId="0" borderId="4" xfId="6" applyFont="1" applyFill="1" applyBorder="1" applyAlignment="1">
      <alignment horizontal="right" vertical="top"/>
    </xf>
    <xf numFmtId="0" fontId="14" fillId="0" borderId="2" xfId="6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horizontal="center" vertical="center" wrapText="1"/>
    </xf>
    <xf numFmtId="0" fontId="14" fillId="0" borderId="5" xfId="6" applyFont="1" applyFill="1" applyBorder="1" applyAlignment="1">
      <alignment horizontal="center" vertical="center"/>
    </xf>
    <xf numFmtId="0" fontId="14" fillId="0" borderId="5" xfId="1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/>
    </xf>
    <xf numFmtId="0" fontId="14" fillId="0" borderId="1" xfId="12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21" fillId="0" borderId="6" xfId="6" applyFont="1" applyBorder="1" applyAlignment="1">
      <alignment horizontal="left" indent="1"/>
    </xf>
    <xf numFmtId="0" fontId="21" fillId="0" borderId="3" xfId="6" applyFont="1" applyBorder="1" applyAlignment="1">
      <alignment horizontal="left" indent="1"/>
    </xf>
    <xf numFmtId="0" fontId="15" fillId="0" borderId="0" xfId="6" applyFont="1" applyAlignment="1">
      <alignment horizontal="right" vertical="top" wrapText="1"/>
    </xf>
    <xf numFmtId="0" fontId="15" fillId="0" borderId="0" xfId="6" applyFont="1" applyAlignment="1">
      <alignment horizontal="center" vertical="top" wrapText="1"/>
    </xf>
    <xf numFmtId="0" fontId="9" fillId="0" borderId="4" xfId="6" applyFont="1" applyBorder="1" applyAlignment="1">
      <alignment horizontal="right" vertical="top"/>
    </xf>
    <xf numFmtId="0" fontId="9" fillId="0" borderId="2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/>
    </xf>
    <xf numFmtId="0" fontId="9" fillId="0" borderId="5" xfId="1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/>
    </xf>
    <xf numFmtId="0" fontId="9" fillId="0" borderId="1" xfId="12" applyFont="1" applyBorder="1" applyAlignment="1">
      <alignment horizontal="center" vertical="center" wrapText="1"/>
    </xf>
    <xf numFmtId="0" fontId="21" fillId="0" borderId="1" xfId="6" applyFont="1" applyBorder="1" applyAlignment="1">
      <alignment horizontal="left" indent="1"/>
    </xf>
    <xf numFmtId="0" fontId="21" fillId="0" borderId="1" xfId="6" applyFont="1" applyBorder="1" applyAlignment="1">
      <alignment horizontal="left" vertical="center" indent="1"/>
    </xf>
    <xf numFmtId="0" fontId="15" fillId="0" borderId="0" xfId="13" applyFont="1" applyFill="1" applyAlignment="1">
      <alignment horizontal="right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1" fontId="9" fillId="0" borderId="2" xfId="3" applyNumberFormat="1" applyFont="1" applyFill="1" applyBorder="1" applyAlignment="1">
      <alignment horizontal="center" vertical="center" wrapText="1"/>
    </xf>
    <xf numFmtId="1" fontId="9" fillId="0" borderId="5" xfId="3" applyNumberFormat="1" applyFont="1" applyFill="1" applyBorder="1" applyAlignment="1">
      <alignment horizontal="center" vertical="center" wrapText="1"/>
    </xf>
    <xf numFmtId="0" fontId="9" fillId="0" borderId="1" xfId="13" applyNumberFormat="1" applyFont="1" applyFill="1" applyBorder="1" applyAlignment="1">
      <alignment horizontal="center" vertical="center" wrapText="1"/>
    </xf>
    <xf numFmtId="0" fontId="27" fillId="0" borderId="0" xfId="4" applyFont="1" applyFill="1" applyAlignment="1">
      <alignment horizontal="right" vertical="top" wrapText="1"/>
    </xf>
    <xf numFmtId="0" fontId="27" fillId="0" borderId="14" xfId="4" applyFont="1" applyFill="1" applyBorder="1" applyAlignment="1">
      <alignment horizontal="center" vertical="center" wrapText="1"/>
    </xf>
    <xf numFmtId="0" fontId="25" fillId="0" borderId="9" xfId="4" applyFont="1" applyFill="1" applyBorder="1" applyAlignment="1">
      <alignment horizontal="center" vertical="center" wrapText="1"/>
    </xf>
    <xf numFmtId="0" fontId="25" fillId="0" borderId="9" xfId="4" applyFont="1" applyFill="1" applyBorder="1" applyAlignment="1">
      <alignment horizontal="center" vertical="top" wrapText="1"/>
    </xf>
    <xf numFmtId="0" fontId="25" fillId="0" borderId="12" xfId="4" applyFont="1" applyFill="1" applyBorder="1" applyAlignment="1">
      <alignment horizontal="center" vertical="center" wrapText="1"/>
    </xf>
    <xf numFmtId="0" fontId="25" fillId="0" borderId="11" xfId="4" applyFont="1" applyFill="1" applyBorder="1" applyAlignment="1">
      <alignment horizontal="center" vertical="center" wrapText="1"/>
    </xf>
    <xf numFmtId="0" fontId="25" fillId="0" borderId="13" xfId="16" applyNumberFormat="1" applyFont="1" applyFill="1" applyBorder="1" applyAlignment="1">
      <alignment horizontal="center" vertical="center" wrapText="1"/>
    </xf>
    <xf numFmtId="0" fontId="25" fillId="0" borderId="10" xfId="16" applyNumberFormat="1" applyFont="1" applyFill="1" applyBorder="1" applyAlignment="1">
      <alignment horizontal="center" vertical="center" wrapText="1"/>
    </xf>
    <xf numFmtId="0" fontId="27" fillId="0" borderId="6" xfId="6" applyFont="1" applyFill="1" applyBorder="1" applyAlignment="1">
      <alignment horizontal="left" indent="5"/>
    </xf>
    <xf numFmtId="0" fontId="27" fillId="0" borderId="3" xfId="6" applyFont="1" applyFill="1" applyBorder="1" applyAlignment="1">
      <alignment horizontal="left" indent="5"/>
    </xf>
    <xf numFmtId="0" fontId="27" fillId="0" borderId="0" xfId="13" applyFont="1" applyFill="1" applyAlignment="1">
      <alignment horizontal="right" vertical="center" wrapText="1"/>
    </xf>
    <xf numFmtId="0" fontId="25" fillId="0" borderId="0" xfId="13" applyFont="1" applyFill="1" applyAlignment="1">
      <alignment horizontal="right" vertical="center" wrapText="1"/>
    </xf>
    <xf numFmtId="165" fontId="25" fillId="0" borderId="0" xfId="13" applyNumberFormat="1" applyFont="1" applyFill="1" applyBorder="1" applyAlignment="1">
      <alignment horizontal="left"/>
    </xf>
    <xf numFmtId="0" fontId="8" fillId="0" borderId="4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1" fontId="9" fillId="0" borderId="1" xfId="3" applyNumberFormat="1" applyFont="1" applyFill="1" applyBorder="1" applyAlignment="1">
      <alignment horizontal="center" vertical="center" wrapText="1"/>
    </xf>
    <xf numFmtId="0" fontId="29" fillId="0" borderId="0" xfId="13" applyFont="1" applyFill="1" applyBorder="1" applyAlignment="1">
      <alignment horizontal="left" vertical="center" wrapText="1"/>
    </xf>
    <xf numFmtId="0" fontId="29" fillId="0" borderId="0" xfId="13" applyFont="1" applyFill="1" applyBorder="1" applyAlignment="1">
      <alignment horizontal="right" vertical="center"/>
    </xf>
    <xf numFmtId="0" fontId="29" fillId="0" borderId="15" xfId="13" applyFont="1" applyFill="1" applyBorder="1" applyAlignment="1">
      <alignment horizontal="right" vertical="center"/>
    </xf>
    <xf numFmtId="0" fontId="8" fillId="0" borderId="0" xfId="6" applyFont="1" applyFill="1" applyAlignment="1">
      <alignment horizontal="center" vertical="center" wrapText="1"/>
    </xf>
    <xf numFmtId="0" fontId="33" fillId="0" borderId="0" xfId="6" applyFont="1" applyAlignment="1">
      <alignment horizontal="right" vertical="center" wrapText="1"/>
    </xf>
    <xf numFmtId="0" fontId="9" fillId="0" borderId="0" xfId="17" applyFont="1" applyAlignment="1">
      <alignment horizontal="right"/>
    </xf>
    <xf numFmtId="0" fontId="8" fillId="0" borderId="0" xfId="6" applyFont="1" applyAlignment="1">
      <alignment horizontal="right" wrapText="1"/>
    </xf>
    <xf numFmtId="0" fontId="8" fillId="0" borderId="0" xfId="18" applyFont="1" applyAlignment="1">
      <alignment horizontal="right" vertical="center" wrapText="1"/>
    </xf>
    <xf numFmtId="0" fontId="9" fillId="0" borderId="0" xfId="18" applyFont="1" applyAlignment="1">
      <alignment horizontal="right" vertical="center" wrapText="1"/>
    </xf>
    <xf numFmtId="0" fontId="8" fillId="0" borderId="0" xfId="18" applyFont="1" applyAlignment="1">
      <alignment horizontal="center" vertical="center" wrapText="1"/>
    </xf>
    <xf numFmtId="0" fontId="25" fillId="0" borderId="1" xfId="18" applyFont="1" applyBorder="1" applyAlignment="1">
      <alignment horizontal="center" vertical="center" wrapText="1" shrinkToFit="1"/>
    </xf>
    <xf numFmtId="0" fontId="20" fillId="2" borderId="0" xfId="41" applyFont="1" applyFill="1" applyAlignment="1">
      <alignment horizontal="right" vertical="center" wrapText="1"/>
    </xf>
    <xf numFmtId="0" fontId="20" fillId="2" borderId="0" xfId="41" applyFont="1" applyFill="1" applyAlignment="1">
      <alignment horizontal="center" vertical="center" wrapText="1"/>
    </xf>
    <xf numFmtId="0" fontId="18" fillId="2" borderId="9" xfId="41" applyFont="1" applyFill="1" applyBorder="1" applyAlignment="1">
      <alignment horizontal="center" vertical="center" wrapText="1"/>
    </xf>
    <xf numFmtId="0" fontId="18" fillId="2" borderId="13" xfId="41" applyFont="1" applyFill="1" applyBorder="1" applyAlignment="1">
      <alignment horizontal="center" vertical="center" wrapText="1"/>
    </xf>
    <xf numFmtId="0" fontId="18" fillId="2" borderId="12" xfId="41" applyFont="1" applyFill="1" applyBorder="1" applyAlignment="1">
      <alignment horizontal="center" vertical="center" wrapText="1"/>
    </xf>
    <xf numFmtId="0" fontId="18" fillId="2" borderId="19" xfId="41" applyFont="1" applyFill="1" applyBorder="1" applyAlignment="1">
      <alignment horizontal="center" vertical="top" wrapText="1"/>
    </xf>
    <xf numFmtId="0" fontId="18" fillId="2" borderId="1" xfId="41" applyFont="1" applyFill="1" applyBorder="1" applyAlignment="1">
      <alignment horizontal="center" vertical="center" wrapText="1"/>
    </xf>
    <xf numFmtId="0" fontId="18" fillId="2" borderId="2" xfId="43" applyNumberFormat="1" applyFont="1" applyFill="1" applyBorder="1" applyAlignment="1">
      <alignment horizontal="center" vertical="center" wrapText="1"/>
    </xf>
    <xf numFmtId="0" fontId="18" fillId="2" borderId="7" xfId="43" applyNumberFormat="1" applyFont="1" applyFill="1" applyBorder="1" applyAlignment="1">
      <alignment horizontal="center" vertical="center" wrapText="1"/>
    </xf>
    <xf numFmtId="0" fontId="18" fillId="2" borderId="6" xfId="41" applyFont="1" applyFill="1" applyBorder="1" applyAlignment="1">
      <alignment horizontal="center" vertical="center" wrapText="1"/>
    </xf>
    <xf numFmtId="0" fontId="18" fillId="2" borderId="3" xfId="41" applyFont="1" applyFill="1" applyBorder="1" applyAlignment="1">
      <alignment horizontal="center" vertical="center" wrapText="1"/>
    </xf>
    <xf numFmtId="0" fontId="18" fillId="2" borderId="2" xfId="44" applyFont="1" applyFill="1" applyBorder="1" applyAlignment="1">
      <alignment horizontal="center" vertical="center" wrapText="1"/>
    </xf>
    <xf numFmtId="0" fontId="18" fillId="2" borderId="7" xfId="44" applyFont="1" applyFill="1" applyBorder="1" applyAlignment="1">
      <alignment horizontal="center" vertical="center" wrapText="1"/>
    </xf>
    <xf numFmtId="0" fontId="18" fillId="2" borderId="5" xfId="44" applyFont="1" applyFill="1" applyBorder="1" applyAlignment="1">
      <alignment horizontal="center" vertical="center" wrapText="1"/>
    </xf>
    <xf numFmtId="0" fontId="18" fillId="2" borderId="6" xfId="44" applyFont="1" applyFill="1" applyBorder="1" applyAlignment="1">
      <alignment horizontal="center" vertical="center" wrapText="1"/>
    </xf>
    <xf numFmtId="0" fontId="18" fillId="2" borderId="3" xfId="44" applyFont="1" applyFill="1" applyBorder="1" applyAlignment="1">
      <alignment horizontal="center" vertical="center" wrapText="1"/>
    </xf>
    <xf numFmtId="0" fontId="20" fillId="2" borderId="0" xfId="44" applyFont="1" applyFill="1" applyAlignment="1">
      <alignment horizontal="right" vertical="top" wrapText="1"/>
    </xf>
    <xf numFmtId="0" fontId="18" fillId="2" borderId="0" xfId="44" applyFont="1" applyFill="1" applyAlignment="1">
      <alignment horizontal="right" vertical="top" wrapText="1"/>
    </xf>
    <xf numFmtId="0" fontId="20" fillId="2" borderId="4" xfId="44" applyFont="1" applyFill="1" applyBorder="1" applyAlignment="1">
      <alignment horizontal="center" vertical="center" wrapText="1"/>
    </xf>
    <xf numFmtId="0" fontId="18" fillId="2" borderId="1" xfId="44" applyFont="1" applyFill="1" applyBorder="1" applyAlignment="1">
      <alignment horizontal="center" vertical="center" wrapText="1"/>
    </xf>
    <xf numFmtId="0" fontId="18" fillId="2" borderId="1" xfId="44" applyFont="1" applyFill="1" applyBorder="1" applyAlignment="1">
      <alignment horizontal="center" vertical="center"/>
    </xf>
    <xf numFmtId="0" fontId="18" fillId="2" borderId="23" xfId="44" applyFont="1" applyFill="1" applyBorder="1" applyAlignment="1">
      <alignment horizontal="center" vertical="center" wrapText="1"/>
    </xf>
    <xf numFmtId="0" fontId="18" fillId="2" borderId="15" xfId="44" applyFont="1" applyFill="1" applyBorder="1" applyAlignment="1">
      <alignment horizontal="center" vertical="center" wrapText="1"/>
    </xf>
    <xf numFmtId="0" fontId="18" fillId="2" borderId="22" xfId="44" applyFont="1" applyFill="1" applyBorder="1" applyAlignment="1">
      <alignment horizontal="center" vertical="center" wrapText="1"/>
    </xf>
    <xf numFmtId="0" fontId="18" fillId="2" borderId="21" xfId="44" applyFont="1" applyFill="1" applyBorder="1" applyAlignment="1">
      <alignment horizontal="center" vertical="center" wrapText="1"/>
    </xf>
    <xf numFmtId="0" fontId="18" fillId="2" borderId="4" xfId="44" applyFont="1" applyFill="1" applyBorder="1" applyAlignment="1">
      <alignment horizontal="center" vertical="center" wrapText="1"/>
    </xf>
    <xf numFmtId="0" fontId="18" fillId="2" borderId="20" xfId="44" applyFont="1" applyFill="1" applyBorder="1" applyAlignment="1">
      <alignment horizontal="center" vertical="center" wrapText="1"/>
    </xf>
    <xf numFmtId="0" fontId="18" fillId="2" borderId="8" xfId="44" applyFont="1" applyFill="1" applyBorder="1" applyAlignment="1">
      <alignment horizontal="center" vertical="center" wrapText="1"/>
    </xf>
    <xf numFmtId="0" fontId="16" fillId="2" borderId="23" xfId="44" applyFont="1" applyFill="1" applyBorder="1" applyAlignment="1">
      <alignment horizontal="center"/>
    </xf>
    <xf numFmtId="0" fontId="16" fillId="2" borderId="15" xfId="44" applyFont="1" applyFill="1" applyBorder="1" applyAlignment="1">
      <alignment horizontal="center"/>
    </xf>
    <xf numFmtId="0" fontId="16" fillId="2" borderId="22" xfId="44" applyFont="1" applyFill="1" applyBorder="1" applyAlignment="1">
      <alignment horizontal="center"/>
    </xf>
    <xf numFmtId="0" fontId="8" fillId="0" borderId="0" xfId="20" applyFont="1" applyFill="1" applyAlignment="1">
      <alignment horizontal="right" vertical="top" wrapText="1"/>
    </xf>
    <xf numFmtId="0" fontId="8" fillId="0" borderId="0" xfId="20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vertical="top" wrapText="1"/>
    </xf>
    <xf numFmtId="0" fontId="9" fillId="0" borderId="9" xfId="5" applyFont="1" applyFill="1" applyBorder="1" applyAlignment="1">
      <alignment horizontal="center" vertical="center" wrapText="1"/>
    </xf>
    <xf numFmtId="0" fontId="9" fillId="0" borderId="9" xfId="22" applyNumberFormat="1" applyFont="1" applyFill="1" applyBorder="1" applyAlignment="1">
      <alignment horizontal="center" vertical="center" wrapText="1"/>
    </xf>
    <xf numFmtId="0" fontId="9" fillId="0" borderId="12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center" vertical="center" wrapText="1"/>
    </xf>
    <xf numFmtId="0" fontId="9" fillId="0" borderId="13" xfId="5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horizontal="center" vertical="center" wrapText="1"/>
    </xf>
    <xf numFmtId="0" fontId="25" fillId="2" borderId="1" xfId="4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 vertical="center" wrapText="1"/>
    </xf>
    <xf numFmtId="0" fontId="27" fillId="2" borderId="0" xfId="4" applyFont="1" applyFill="1" applyAlignment="1">
      <alignment horizontal="right"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27" fillId="0" borderId="0" xfId="4" applyFont="1" applyFill="1" applyAlignment="1">
      <alignment horizontal="center" vertical="center" wrapText="1"/>
    </xf>
    <xf numFmtId="0" fontId="27" fillId="2" borderId="0" xfId="20" applyFont="1" applyFill="1" applyAlignment="1">
      <alignment horizontal="right" vertical="top" wrapText="1"/>
    </xf>
    <xf numFmtId="0" fontId="25" fillId="2" borderId="0" xfId="20" applyFont="1" applyFill="1" applyAlignment="1">
      <alignment horizontal="right" vertical="top" wrapText="1"/>
    </xf>
    <xf numFmtId="0" fontId="25" fillId="2" borderId="13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0" xfId="5" applyFont="1" applyFill="1" applyBorder="1" applyAlignment="1">
      <alignment horizontal="center" vertical="center" wrapText="1"/>
    </xf>
    <xf numFmtId="0" fontId="25" fillId="2" borderId="19" xfId="22" applyNumberFormat="1" applyFont="1" applyFill="1" applyBorder="1" applyAlignment="1">
      <alignment horizontal="center" vertical="top" wrapText="1"/>
    </xf>
    <xf numFmtId="0" fontId="25" fillId="2" borderId="17" xfId="22" applyNumberFormat="1" applyFont="1" applyFill="1" applyBorder="1" applyAlignment="1">
      <alignment horizontal="center" vertical="top" wrapText="1"/>
    </xf>
    <xf numFmtId="0" fontId="25" fillId="2" borderId="16" xfId="22" applyNumberFormat="1" applyFont="1" applyFill="1" applyBorder="1" applyAlignment="1">
      <alignment horizontal="center" vertical="top" wrapText="1"/>
    </xf>
    <xf numFmtId="0" fontId="25" fillId="2" borderId="1" xfId="5" applyFont="1" applyFill="1" applyBorder="1" applyAlignment="1">
      <alignment horizontal="center" vertical="center" wrapText="1"/>
    </xf>
    <xf numFmtId="0" fontId="25" fillId="2" borderId="2" xfId="5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25" fillId="2" borderId="3" xfId="5" applyFont="1" applyFill="1" applyBorder="1" applyAlignment="1">
      <alignment horizontal="center" vertical="center" wrapText="1"/>
    </xf>
    <xf numFmtId="0" fontId="27" fillId="2" borderId="0" xfId="20" applyFont="1" applyFill="1" applyAlignment="1">
      <alignment horizontal="center" vertical="center" wrapText="1"/>
    </xf>
    <xf numFmtId="0" fontId="20" fillId="0" borderId="0" xfId="13" applyFont="1" applyFill="1" applyAlignment="1">
      <alignment horizontal="right" vertical="top" wrapText="1"/>
    </xf>
    <xf numFmtId="0" fontId="18" fillId="0" borderId="0" xfId="13" applyFont="1" applyFill="1" applyAlignment="1">
      <alignment horizontal="right" vertical="top" wrapText="1"/>
    </xf>
    <xf numFmtId="0" fontId="15" fillId="0" borderId="0" xfId="13" applyFont="1" applyFill="1" applyAlignment="1">
      <alignment horizontal="center" vertical="center" wrapText="1"/>
    </xf>
    <xf numFmtId="0" fontId="25" fillId="0" borderId="9" xfId="13" applyFont="1" applyFill="1" applyBorder="1" applyAlignment="1">
      <alignment horizontal="center" vertical="center" wrapText="1"/>
    </xf>
    <xf numFmtId="0" fontId="25" fillId="0" borderId="13" xfId="13" applyFont="1" applyFill="1" applyBorder="1" applyAlignment="1">
      <alignment horizontal="center" vertical="center" wrapText="1"/>
    </xf>
    <xf numFmtId="0" fontId="25" fillId="0" borderId="12" xfId="13" applyFont="1" applyFill="1" applyBorder="1" applyAlignment="1">
      <alignment horizontal="center" vertical="center" wrapText="1"/>
    </xf>
    <xf numFmtId="0" fontId="25" fillId="0" borderId="19" xfId="13" applyFont="1" applyFill="1" applyBorder="1" applyAlignment="1">
      <alignment horizontal="center" vertical="top" wrapText="1"/>
    </xf>
    <xf numFmtId="0" fontId="25" fillId="0" borderId="1" xfId="13" applyFont="1" applyFill="1" applyBorder="1" applyAlignment="1">
      <alignment horizontal="center" vertical="center" wrapText="1"/>
    </xf>
    <xf numFmtId="0" fontId="25" fillId="0" borderId="2" xfId="24" applyNumberFormat="1" applyFont="1" applyFill="1" applyBorder="1" applyAlignment="1">
      <alignment horizontal="center" vertical="center" wrapText="1"/>
    </xf>
    <xf numFmtId="0" fontId="25" fillId="0" borderId="7" xfId="24" applyNumberFormat="1" applyFont="1" applyFill="1" applyBorder="1" applyAlignment="1">
      <alignment horizontal="center" vertical="center" wrapText="1"/>
    </xf>
    <xf numFmtId="0" fontId="25" fillId="0" borderId="5" xfId="24" applyNumberFormat="1" applyFont="1" applyFill="1" applyBorder="1" applyAlignment="1">
      <alignment horizontal="center" vertical="center" wrapText="1"/>
    </xf>
    <xf numFmtId="0" fontId="25" fillId="0" borderId="23" xfId="13" applyFont="1" applyFill="1" applyBorder="1" applyAlignment="1">
      <alignment horizontal="center" vertical="center" wrapText="1"/>
    </xf>
    <xf numFmtId="0" fontId="25" fillId="0" borderId="22" xfId="13" applyFont="1" applyFill="1" applyBorder="1" applyAlignment="1">
      <alignment horizontal="center" vertical="center" wrapText="1"/>
    </xf>
    <xf numFmtId="0" fontId="37" fillId="0" borderId="21" xfId="13" applyFont="1" applyBorder="1" applyAlignment="1">
      <alignment horizontal="center" vertical="center" wrapText="1"/>
    </xf>
    <xf numFmtId="0" fontId="37" fillId="0" borderId="20" xfId="13" applyFont="1" applyBorder="1" applyAlignment="1">
      <alignment horizontal="center"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8" fillId="0" borderId="5" xfId="13" applyFont="1" applyFill="1" applyBorder="1" applyAlignment="1">
      <alignment horizontal="center" vertical="center" wrapText="1"/>
    </xf>
    <xf numFmtId="0" fontId="18" fillId="0" borderId="6" xfId="13" applyFont="1" applyFill="1" applyBorder="1" applyAlignment="1">
      <alignment horizontal="center" vertical="center" wrapText="1"/>
    </xf>
    <xf numFmtId="0" fontId="18" fillId="0" borderId="3" xfId="13" applyFont="1" applyFill="1" applyBorder="1" applyAlignment="1">
      <alignment horizontal="center" vertical="center" wrapText="1"/>
    </xf>
    <xf numFmtId="3" fontId="20" fillId="0" borderId="0" xfId="13" applyNumberFormat="1" applyFont="1" applyAlignment="1">
      <alignment horizontal="center" vertical="center" wrapText="1"/>
    </xf>
    <xf numFmtId="3" fontId="20" fillId="0" borderId="4" xfId="13" applyNumberFormat="1" applyFont="1" applyBorder="1" applyAlignment="1">
      <alignment horizontal="center" vertical="center" wrapText="1"/>
    </xf>
    <xf numFmtId="0" fontId="40" fillId="0" borderId="0" xfId="13" applyFont="1" applyAlignment="1">
      <alignment wrapText="1"/>
    </xf>
    <xf numFmtId="0" fontId="6" fillId="0" borderId="0" xfId="13" applyAlignment="1">
      <alignment wrapText="1"/>
    </xf>
    <xf numFmtId="0" fontId="18" fillId="0" borderId="1" xfId="13" applyFont="1" applyFill="1" applyBorder="1" applyAlignment="1">
      <alignment horizontal="center" vertical="center" wrapText="1"/>
    </xf>
    <xf numFmtId="0" fontId="18" fillId="0" borderId="8" xfId="13" applyFont="1" applyFill="1" applyBorder="1" applyAlignment="1">
      <alignment horizontal="center" vertical="center" wrapText="1"/>
    </xf>
    <xf numFmtId="0" fontId="20" fillId="0" borderId="0" xfId="56" applyFont="1" applyAlignment="1">
      <alignment horizontal="right" vertical="center" wrapText="1"/>
    </xf>
    <xf numFmtId="0" fontId="18" fillId="0" borderId="0" xfId="56" applyFont="1" applyAlignment="1">
      <alignment horizontal="right" vertical="center" wrapText="1"/>
    </xf>
    <xf numFmtId="3" fontId="20" fillId="0" borderId="0" xfId="56" applyNumberFormat="1" applyFont="1" applyAlignment="1">
      <alignment horizontal="center" vertical="center" wrapText="1"/>
    </xf>
    <xf numFmtId="3" fontId="20" fillId="0" borderId="4" xfId="56" applyNumberFormat="1" applyFont="1" applyBorder="1" applyAlignment="1">
      <alignment horizontal="center" vertical="center" wrapText="1"/>
    </xf>
    <xf numFmtId="0" fontId="40" fillId="0" borderId="0" xfId="56" applyFont="1" applyAlignment="1">
      <alignment wrapText="1"/>
    </xf>
    <xf numFmtId="0" fontId="2" fillId="0" borderId="0" xfId="56" applyAlignment="1">
      <alignment wrapText="1"/>
    </xf>
    <xf numFmtId="0" fontId="18" fillId="0" borderId="1" xfId="56" applyFont="1" applyBorder="1" applyAlignment="1">
      <alignment horizontal="center" vertical="center" wrapText="1"/>
    </xf>
    <xf numFmtId="0" fontId="27" fillId="2" borderId="0" xfId="4" applyFont="1" applyFill="1" applyAlignment="1">
      <alignment horizontal="right" vertical="top" wrapText="1"/>
    </xf>
    <xf numFmtId="0" fontId="25" fillId="2" borderId="0" xfId="4" applyFont="1" applyFill="1" applyAlignment="1">
      <alignment horizontal="right" vertical="top" wrapText="1"/>
    </xf>
    <xf numFmtId="0" fontId="14" fillId="0" borderId="0" xfId="25" applyFont="1" applyAlignment="1">
      <alignment horizontal="left" vertical="center"/>
    </xf>
    <xf numFmtId="0" fontId="14" fillId="0" borderId="0" xfId="25" applyFont="1" applyAlignment="1">
      <alignment horizontal="justify" vertical="center" wrapText="1"/>
    </xf>
    <xf numFmtId="0" fontId="14" fillId="0" borderId="0" xfId="25" applyFont="1" applyAlignment="1">
      <alignment horizontal="justify" vertical="center"/>
    </xf>
    <xf numFmtId="0" fontId="15" fillId="0" borderId="0" xfId="6" applyFont="1" applyAlignment="1">
      <alignment horizontal="right" vertical="center" wrapText="1"/>
    </xf>
    <xf numFmtId="0" fontId="14" fillId="0" borderId="1" xfId="6" applyFont="1" applyBorder="1" applyAlignment="1">
      <alignment horizontal="center" vertical="center" wrapText="1"/>
    </xf>
    <xf numFmtId="0" fontId="18" fillId="0" borderId="3" xfId="18" applyFont="1" applyFill="1" applyBorder="1" applyAlignment="1">
      <alignment horizontal="center" vertical="center" wrapText="1"/>
    </xf>
    <xf numFmtId="0" fontId="18" fillId="0" borderId="1" xfId="18" applyFont="1" applyFill="1" applyBorder="1" applyAlignment="1">
      <alignment horizontal="center" vertical="center" wrapText="1"/>
    </xf>
    <xf numFmtId="0" fontId="14" fillId="0" borderId="22" xfId="6" applyFont="1" applyFill="1" applyBorder="1" applyAlignment="1">
      <alignment horizontal="center" vertical="center" wrapText="1"/>
    </xf>
    <xf numFmtId="0" fontId="14" fillId="0" borderId="20" xfId="6" applyFont="1" applyFill="1" applyBorder="1" applyAlignment="1">
      <alignment horizontal="center" vertical="center" wrapText="1"/>
    </xf>
    <xf numFmtId="0" fontId="18" fillId="0" borderId="6" xfId="18" applyFont="1" applyFill="1" applyBorder="1" applyAlignment="1">
      <alignment horizontal="center" vertical="center" wrapText="1"/>
    </xf>
    <xf numFmtId="0" fontId="39" fillId="0" borderId="0" xfId="10" applyFont="1" applyAlignment="1">
      <alignment horizontal="right" vertical="center" wrapText="1"/>
    </xf>
    <xf numFmtId="0" fontId="39" fillId="0" borderId="0" xfId="10" applyFont="1" applyAlignment="1">
      <alignment horizontal="right" vertical="center"/>
    </xf>
    <xf numFmtId="0" fontId="15" fillId="0" borderId="0" xfId="29" applyFont="1" applyFill="1" applyAlignment="1">
      <alignment horizontal="right" vertical="center" wrapText="1"/>
    </xf>
    <xf numFmtId="0" fontId="14" fillId="0" borderId="1" xfId="29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" fontId="14" fillId="0" borderId="2" xfId="3" applyNumberFormat="1" applyFont="1" applyFill="1" applyBorder="1" applyAlignment="1">
      <alignment horizontal="center" vertical="center" wrapText="1"/>
    </xf>
    <xf numFmtId="1" fontId="14" fillId="0" borderId="5" xfId="3" applyNumberFormat="1" applyFont="1" applyFill="1" applyBorder="1" applyAlignment="1">
      <alignment horizontal="center" vertical="center" wrapText="1"/>
    </xf>
    <xf numFmtId="0" fontId="15" fillId="0" borderId="0" xfId="57" applyFont="1" applyAlignment="1">
      <alignment horizontal="right" vertical="top" wrapText="1"/>
    </xf>
    <xf numFmtId="0" fontId="15" fillId="0" borderId="4" xfId="48" applyFont="1" applyFill="1" applyBorder="1" applyAlignment="1">
      <alignment horizontal="center" vertical="center" wrapText="1"/>
    </xf>
    <xf numFmtId="0" fontId="14" fillId="0" borderId="1" xfId="57" applyFont="1" applyBorder="1" applyAlignment="1">
      <alignment horizontal="center" vertical="center" wrapText="1"/>
    </xf>
    <xf numFmtId="0" fontId="14" fillId="0" borderId="1" xfId="48" applyFont="1" applyFill="1" applyBorder="1" applyAlignment="1">
      <alignment horizontal="center" vertical="center" wrapText="1"/>
    </xf>
    <xf numFmtId="1" fontId="14" fillId="0" borderId="2" xfId="48" applyNumberFormat="1" applyFont="1" applyFill="1" applyBorder="1" applyAlignment="1">
      <alignment horizontal="center" vertical="center" wrapText="1"/>
    </xf>
    <xf numFmtId="1" fontId="14" fillId="0" borderId="5" xfId="48" applyNumberFormat="1" applyFont="1" applyFill="1" applyBorder="1" applyAlignment="1">
      <alignment horizontal="center" vertical="center" wrapText="1"/>
    </xf>
    <xf numFmtId="0" fontId="15" fillId="0" borderId="0" xfId="58" applyFont="1" applyAlignment="1">
      <alignment horizontal="right" vertical="center" wrapText="1"/>
    </xf>
    <xf numFmtId="0" fontId="15" fillId="0" borderId="4" xfId="3" applyFont="1" applyBorder="1" applyAlignment="1">
      <alignment horizontal="center" vertical="center" wrapText="1"/>
    </xf>
    <xf numFmtId="0" fontId="14" fillId="0" borderId="1" xfId="58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1" fontId="14" fillId="0" borderId="2" xfId="3" applyNumberFormat="1" applyFont="1" applyBorder="1" applyAlignment="1">
      <alignment horizontal="center" vertical="center" wrapText="1"/>
    </xf>
    <xf numFmtId="1" fontId="14" fillId="0" borderId="5" xfId="3" applyNumberFormat="1" applyFont="1" applyBorder="1" applyAlignment="1">
      <alignment horizontal="center" vertical="center" wrapText="1"/>
    </xf>
    <xf numFmtId="0" fontId="15" fillId="5" borderId="0" xfId="60" applyFont="1" applyFill="1" applyAlignment="1">
      <alignment horizontal="center" vertical="center" wrapText="1"/>
    </xf>
    <xf numFmtId="0" fontId="14" fillId="0" borderId="1" xfId="60" applyFont="1" applyBorder="1" applyAlignment="1">
      <alignment horizontal="center" vertical="center" wrapText="1"/>
    </xf>
    <xf numFmtId="0" fontId="14" fillId="2" borderId="1" xfId="60" applyFont="1" applyFill="1" applyBorder="1" applyAlignment="1">
      <alignment horizontal="center" vertical="center" wrapText="1"/>
    </xf>
    <xf numFmtId="0" fontId="14" fillId="0" borderId="1" xfId="35" applyFont="1" applyBorder="1" applyAlignment="1">
      <alignment horizontal="center" vertical="center" wrapText="1"/>
    </xf>
    <xf numFmtId="1" fontId="14" fillId="0" borderId="2" xfId="35" applyNumberFormat="1" applyFont="1" applyBorder="1" applyAlignment="1">
      <alignment horizontal="center" vertical="center" wrapText="1"/>
    </xf>
    <xf numFmtId="1" fontId="14" fillId="0" borderId="5" xfId="35" applyNumberFormat="1" applyFont="1" applyBorder="1" applyAlignment="1">
      <alignment horizontal="center" vertical="center" wrapText="1"/>
    </xf>
    <xf numFmtId="0" fontId="39" fillId="0" borderId="0" xfId="35" applyFont="1" applyAlignment="1">
      <alignment horizontal="right"/>
    </xf>
    <xf numFmtId="0" fontId="14" fillId="0" borderId="1" xfId="18" applyNumberFormat="1" applyFont="1" applyFill="1" applyBorder="1" applyAlignment="1">
      <alignment horizontal="center" vertical="center" wrapText="1"/>
    </xf>
    <xf numFmtId="0" fontId="20" fillId="0" borderId="0" xfId="13" applyFont="1" applyFill="1" applyAlignment="1">
      <alignment horizontal="center" vertical="top" wrapText="1"/>
    </xf>
    <xf numFmtId="0" fontId="20" fillId="0" borderId="0" xfId="13" applyFont="1" applyFill="1" applyAlignment="1">
      <alignment horizontal="center" vertical="center" wrapText="1"/>
    </xf>
    <xf numFmtId="0" fontId="18" fillId="0" borderId="9" xfId="13" applyFont="1" applyFill="1" applyBorder="1" applyAlignment="1">
      <alignment horizontal="center" vertical="center" wrapText="1"/>
    </xf>
    <xf numFmtId="0" fontId="18" fillId="0" borderId="12" xfId="13" applyFont="1" applyFill="1" applyBorder="1" applyAlignment="1">
      <alignment horizontal="center" vertical="center" wrapText="1"/>
    </xf>
    <xf numFmtId="0" fontId="18" fillId="0" borderId="12" xfId="13" applyFont="1" applyFill="1" applyBorder="1" applyAlignment="1">
      <alignment horizontal="center" vertical="top" wrapText="1"/>
    </xf>
    <xf numFmtId="0" fontId="18" fillId="0" borderId="2" xfId="24" applyNumberFormat="1" applyFont="1" applyFill="1" applyBorder="1" applyAlignment="1">
      <alignment horizontal="center" vertical="center" wrapText="1"/>
    </xf>
    <xf numFmtId="0" fontId="18" fillId="0" borderId="5" xfId="24" applyNumberFormat="1" applyFont="1" applyFill="1" applyBorder="1" applyAlignment="1">
      <alignment horizontal="center" vertical="center" wrapText="1"/>
    </xf>
    <xf numFmtId="0" fontId="39" fillId="0" borderId="0" xfId="35" applyFont="1" applyAlignment="1">
      <alignment horizontal="right" vertical="center" wrapText="1"/>
    </xf>
    <xf numFmtId="0" fontId="20" fillId="0" borderId="0" xfId="4" applyFont="1" applyFill="1" applyAlignment="1">
      <alignment horizontal="right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top" wrapText="1"/>
    </xf>
    <xf numFmtId="0" fontId="18" fillId="0" borderId="13" xfId="36" applyNumberFormat="1" applyFont="1" applyFill="1" applyBorder="1" applyAlignment="1">
      <alignment horizontal="center" vertical="center" wrapText="1"/>
    </xf>
    <xf numFmtId="0" fontId="18" fillId="0" borderId="10" xfId="36" applyNumberFormat="1" applyFont="1" applyFill="1" applyBorder="1" applyAlignment="1">
      <alignment horizontal="center" vertical="center" wrapText="1"/>
    </xf>
    <xf numFmtId="0" fontId="18" fillId="0" borderId="12" xfId="4" applyFont="1" applyFill="1" applyBorder="1" applyAlignment="1">
      <alignment horizontal="center" vertical="center" wrapText="1"/>
    </xf>
    <xf numFmtId="0" fontId="18" fillId="0" borderId="11" xfId="4" applyFont="1" applyFill="1" applyBorder="1" applyAlignment="1">
      <alignment horizontal="center" vertical="center" wrapText="1"/>
    </xf>
    <xf numFmtId="0" fontId="20" fillId="0" borderId="0" xfId="35" applyFont="1" applyFill="1" applyBorder="1" applyAlignment="1">
      <alignment horizontal="center" vertical="center" wrapText="1"/>
    </xf>
    <xf numFmtId="0" fontId="18" fillId="0" borderId="1" xfId="35" applyFont="1" applyFill="1" applyBorder="1" applyAlignment="1">
      <alignment horizontal="center" vertical="center" wrapText="1"/>
    </xf>
    <xf numFmtId="0" fontId="18" fillId="0" borderId="1" xfId="35" applyFont="1" applyFill="1" applyBorder="1" applyAlignment="1">
      <alignment horizontal="center" vertical="top" wrapText="1"/>
    </xf>
    <xf numFmtId="0" fontId="18" fillId="0" borderId="1" xfId="36" applyNumberFormat="1" applyFont="1" applyFill="1" applyBorder="1" applyAlignment="1">
      <alignment horizontal="center" vertical="center" wrapText="1"/>
    </xf>
    <xf numFmtId="0" fontId="15" fillId="0" borderId="0" xfId="3" applyFont="1" applyFill="1" applyAlignment="1">
      <alignment horizontal="right" vertical="top" wrapText="1"/>
    </xf>
    <xf numFmtId="0" fontId="20" fillId="0" borderId="0" xfId="40" applyFont="1" applyFill="1" applyAlignment="1">
      <alignment horizontal="right" vertical="center" wrapText="1"/>
    </xf>
    <xf numFmtId="0" fontId="15" fillId="0" borderId="4" xfId="13" applyFont="1" applyFill="1" applyBorder="1" applyAlignment="1">
      <alignment horizontal="center" vertical="center" wrapText="1"/>
    </xf>
    <xf numFmtId="0" fontId="25" fillId="0" borderId="0" xfId="13" applyFont="1" applyFill="1" applyAlignment="1">
      <alignment horizontal="right" vertical="top" wrapText="1"/>
    </xf>
    <xf numFmtId="0" fontId="18" fillId="0" borderId="7" xfId="13" applyFont="1" applyFill="1" applyBorder="1" applyAlignment="1">
      <alignment horizontal="center" vertical="center" wrapText="1"/>
    </xf>
  </cellXfs>
  <cellStyles count="62">
    <cellStyle name="Денежный [0] 2" xfId="21" xr:uid="{00000000-0005-0000-0000-000000000000}"/>
    <cellStyle name="Денежный 2" xfId="23" xr:uid="{00000000-0005-0000-0000-000001000000}"/>
    <cellStyle name="Название 2" xfId="5" xr:uid="{00000000-0005-0000-0000-000002000000}"/>
    <cellStyle name="Обычный" xfId="0" builtinId="0"/>
    <cellStyle name="Обычный 10" xfId="13" xr:uid="{00000000-0005-0000-0000-000004000000}"/>
    <cellStyle name="Обычный 10 10" xfId="27" xr:uid="{00000000-0005-0000-0000-000005000000}"/>
    <cellStyle name="Обычный 10 2" xfId="56" xr:uid="{00000000-0005-0000-0000-000006000000}"/>
    <cellStyle name="Обычный 11" xfId="44" xr:uid="{00000000-0005-0000-0000-000007000000}"/>
    <cellStyle name="Обычный 14" xfId="8" xr:uid="{00000000-0005-0000-0000-000008000000}"/>
    <cellStyle name="Обычный 14 2" xfId="50" xr:uid="{00000000-0005-0000-0000-000009000000}"/>
    <cellStyle name="Обычный 14 2 2" xfId="52" xr:uid="{00000000-0005-0000-0000-00000A000000}"/>
    <cellStyle name="Обычный 14 3" xfId="54" xr:uid="{00000000-0005-0000-0000-00000B000000}"/>
    <cellStyle name="Обычный 2" xfId="2" xr:uid="{00000000-0005-0000-0000-00000C000000}"/>
    <cellStyle name="Обычный 2 2" xfId="3" xr:uid="{00000000-0005-0000-0000-00000D000000}"/>
    <cellStyle name="Обычный 2 2 2" xfId="32" xr:uid="{00000000-0005-0000-0000-00000E000000}"/>
    <cellStyle name="Обычный 2 2 2 2" xfId="48" xr:uid="{00000000-0005-0000-0000-00000F000000}"/>
    <cellStyle name="Обычный 2 3" xfId="35" xr:uid="{00000000-0005-0000-0000-000010000000}"/>
    <cellStyle name="Обычный 2 6" xfId="12" xr:uid="{00000000-0005-0000-0000-000011000000}"/>
    <cellStyle name="Обычный 3" xfId="10" xr:uid="{00000000-0005-0000-0000-000012000000}"/>
    <cellStyle name="Обычный 3 2" xfId="34" xr:uid="{00000000-0005-0000-0000-000013000000}"/>
    <cellStyle name="Обычный 3 2 2" xfId="42" xr:uid="{00000000-0005-0000-0000-000014000000}"/>
    <cellStyle name="Обычный 3 2 3" xfId="60" xr:uid="{47A3A925-D8EE-44BD-9ECD-D3DB334B8C5F}"/>
    <cellStyle name="Обычный 3 3" xfId="45" xr:uid="{00000000-0005-0000-0000-000015000000}"/>
    <cellStyle name="Обычный 4" xfId="11" xr:uid="{00000000-0005-0000-0000-000016000000}"/>
    <cellStyle name="Обычный 4 2" xfId="41" xr:uid="{00000000-0005-0000-0000-000017000000}"/>
    <cellStyle name="Обычный 5" xfId="17" xr:uid="{00000000-0005-0000-0000-000018000000}"/>
    <cellStyle name="Обычный 5 2" xfId="25" xr:uid="{00000000-0005-0000-0000-000019000000}"/>
    <cellStyle name="Обычный 6" xfId="18" xr:uid="{00000000-0005-0000-0000-00001A000000}"/>
    <cellStyle name="Обычный 6 14" xfId="40" xr:uid="{00000000-0005-0000-0000-00001B000000}"/>
    <cellStyle name="Обычный 6 16" xfId="29" xr:uid="{00000000-0005-0000-0000-00001C000000}"/>
    <cellStyle name="Обычный 6 16 2" xfId="58" xr:uid="{8EDA2F21-25FC-4E39-B841-487B047C1EC9}"/>
    <cellStyle name="Обычный 6 2" xfId="46" xr:uid="{00000000-0005-0000-0000-00001D000000}"/>
    <cellStyle name="Обычный 6 2 2" xfId="57" xr:uid="{0292D8EC-D509-499F-8D0E-2EE4D21E815C}"/>
    <cellStyle name="Обычный 7" xfId="4" xr:uid="{00000000-0005-0000-0000-00001E000000}"/>
    <cellStyle name="Обычный 8" xfId="20" xr:uid="{00000000-0005-0000-0000-00001F000000}"/>
    <cellStyle name="Обычный 9" xfId="30" xr:uid="{00000000-0005-0000-0000-000020000000}"/>
    <cellStyle name="Обычный 9 2" xfId="47" xr:uid="{00000000-0005-0000-0000-000021000000}"/>
    <cellStyle name="Обычный_Прилож. № (общее образ) " xfId="6" xr:uid="{00000000-0005-0000-0000-000022000000}"/>
    <cellStyle name="Процентный 2" xfId="22" xr:uid="{00000000-0005-0000-0000-000023000000}"/>
    <cellStyle name="Финансовый" xfId="1" builtinId="3"/>
    <cellStyle name="Финансовый [0] 2" xfId="16" xr:uid="{00000000-0005-0000-0000-000025000000}"/>
    <cellStyle name="Финансовый [0] 2 2" xfId="43" xr:uid="{00000000-0005-0000-0000-000026000000}"/>
    <cellStyle name="Финансовый [0] 3" xfId="24" xr:uid="{00000000-0005-0000-0000-000027000000}"/>
    <cellStyle name="Финансовый [0] 4" xfId="36" xr:uid="{00000000-0005-0000-0000-000028000000}"/>
    <cellStyle name="Финансовый 10" xfId="9" xr:uid="{00000000-0005-0000-0000-000029000000}"/>
    <cellStyle name="Финансовый 10 2" xfId="51" xr:uid="{00000000-0005-0000-0000-00002A000000}"/>
    <cellStyle name="Финансовый 10 2 2" xfId="53" xr:uid="{00000000-0005-0000-0000-00002B000000}"/>
    <cellStyle name="Финансовый 10 3" xfId="55" xr:uid="{00000000-0005-0000-0000-00002C000000}"/>
    <cellStyle name="Финансовый 2" xfId="15" xr:uid="{00000000-0005-0000-0000-00002D000000}"/>
    <cellStyle name="Финансовый 2 2" xfId="33" xr:uid="{00000000-0005-0000-0000-00002E000000}"/>
    <cellStyle name="Финансовый 2 2 2" xfId="61" xr:uid="{A9CBF2CA-36E8-4199-AF0F-211F54D1A40D}"/>
    <cellStyle name="Финансовый 3" xfId="26" xr:uid="{00000000-0005-0000-0000-00002F000000}"/>
    <cellStyle name="Финансовый 3 3" xfId="39" xr:uid="{00000000-0005-0000-0000-000030000000}"/>
    <cellStyle name="Финансовый 3 5" xfId="28" xr:uid="{00000000-0005-0000-0000-000031000000}"/>
    <cellStyle name="Финансовый 3 5 2" xfId="59" xr:uid="{9C988F44-6533-4369-AF1B-34A64148964E}"/>
    <cellStyle name="Финансовый 4" xfId="31" xr:uid="{00000000-0005-0000-0000-000032000000}"/>
    <cellStyle name="Финансовый 4 2" xfId="37" xr:uid="{00000000-0005-0000-0000-000033000000}"/>
    <cellStyle name="Финансовый 4 3" xfId="49" xr:uid="{00000000-0005-0000-0000-000034000000}"/>
    <cellStyle name="Финансовый 5" xfId="19" xr:uid="{00000000-0005-0000-0000-000035000000}"/>
    <cellStyle name="Финансовый 6" xfId="38" xr:uid="{00000000-0005-0000-0000-000036000000}"/>
    <cellStyle name="Финансовый 8" xfId="14" xr:uid="{00000000-0005-0000-0000-000037000000}"/>
    <cellStyle name="Финансовый_Прилож. № (общее образ) " xfId="7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G53"/>
  <sheetViews>
    <sheetView tabSelected="1" view="pageBreakPreview" zoomScale="85" zoomScaleNormal="85" workbookViewId="0"/>
  </sheetViews>
  <sheetFormatPr defaultColWidth="9.140625" defaultRowHeight="15" x14ac:dyDescent="0.2"/>
  <cols>
    <col min="1" max="1" width="6.28515625" style="1" customWidth="1"/>
    <col min="2" max="2" width="44.140625" style="1" bestFit="1" customWidth="1"/>
    <col min="3" max="3" width="20.7109375" style="1" customWidth="1"/>
    <col min="4" max="4" width="24" style="4" customWidth="1"/>
    <col min="5" max="5" width="20.7109375" style="1" customWidth="1"/>
    <col min="6" max="6" width="14.5703125" style="1" customWidth="1"/>
    <col min="7" max="16384" width="9.140625" style="1"/>
  </cols>
  <sheetData>
    <row r="1" spans="1:7" ht="70.5" customHeight="1" x14ac:dyDescent="0.2">
      <c r="B1" s="384"/>
      <c r="C1" s="510" t="s">
        <v>364</v>
      </c>
      <c r="D1" s="510"/>
      <c r="E1" s="510"/>
    </row>
    <row r="2" spans="1:7" ht="15.75" x14ac:dyDescent="0.2">
      <c r="B2" s="2"/>
      <c r="C2" s="3"/>
      <c r="D2" s="3"/>
      <c r="E2" s="2" t="s">
        <v>0</v>
      </c>
    </row>
    <row r="3" spans="1:7" ht="67.5" customHeight="1" x14ac:dyDescent="0.2">
      <c r="A3" s="506" t="s">
        <v>379</v>
      </c>
      <c r="B3" s="506"/>
      <c r="C3" s="506"/>
      <c r="D3" s="506"/>
      <c r="E3" s="506"/>
    </row>
    <row r="4" spans="1:7" ht="15.75" x14ac:dyDescent="0.25">
      <c r="E4" s="5" t="s">
        <v>1</v>
      </c>
    </row>
    <row r="5" spans="1:7" x14ac:dyDescent="0.2">
      <c r="A5" s="507" t="s">
        <v>2</v>
      </c>
      <c r="B5" s="507" t="s">
        <v>50</v>
      </c>
      <c r="C5" s="508" t="s">
        <v>3</v>
      </c>
      <c r="D5" s="509" t="s">
        <v>4</v>
      </c>
      <c r="E5" s="508" t="s">
        <v>5</v>
      </c>
    </row>
    <row r="6" spans="1:7" s="6" customFormat="1" ht="59.25" customHeight="1" x14ac:dyDescent="0.25">
      <c r="A6" s="507"/>
      <c r="B6" s="507"/>
      <c r="C6" s="508"/>
      <c r="D6" s="509"/>
      <c r="E6" s="508"/>
    </row>
    <row r="7" spans="1:7" ht="15.75" x14ac:dyDescent="0.25">
      <c r="A7" s="7">
        <v>1</v>
      </c>
      <c r="B7" s="7">
        <v>2</v>
      </c>
      <c r="C7" s="8">
        <v>3</v>
      </c>
      <c r="D7" s="9">
        <v>4</v>
      </c>
      <c r="E7" s="8">
        <v>5</v>
      </c>
    </row>
    <row r="8" spans="1:7" ht="15.75" x14ac:dyDescent="0.25">
      <c r="A8" s="10">
        <v>1</v>
      </c>
      <c r="B8" s="11" t="s">
        <v>6</v>
      </c>
      <c r="C8" s="12">
        <v>175726</v>
      </c>
      <c r="D8" s="12">
        <v>175726</v>
      </c>
      <c r="E8" s="12">
        <v>0</v>
      </c>
      <c r="F8" s="13"/>
      <c r="G8" s="13"/>
    </row>
    <row r="9" spans="1:7" ht="15.75" x14ac:dyDescent="0.25">
      <c r="A9" s="10">
        <v>2</v>
      </c>
      <c r="B9" s="11" t="s">
        <v>7</v>
      </c>
      <c r="C9" s="12">
        <v>214344</v>
      </c>
      <c r="D9" s="12">
        <v>214344</v>
      </c>
      <c r="E9" s="12">
        <v>0</v>
      </c>
      <c r="F9" s="13"/>
      <c r="G9" s="13"/>
    </row>
    <row r="10" spans="1:7" ht="15.75" x14ac:dyDescent="0.25">
      <c r="A10" s="10">
        <v>3</v>
      </c>
      <c r="B10" s="11" t="s">
        <v>8</v>
      </c>
      <c r="C10" s="12">
        <v>0</v>
      </c>
      <c r="D10" s="12">
        <v>0</v>
      </c>
      <c r="E10" s="12">
        <v>0</v>
      </c>
      <c r="F10" s="13"/>
      <c r="G10" s="13"/>
    </row>
    <row r="11" spans="1:7" ht="15.75" x14ac:dyDescent="0.25">
      <c r="A11" s="10">
        <v>4</v>
      </c>
      <c r="B11" s="11" t="s">
        <v>9</v>
      </c>
      <c r="C11" s="12">
        <v>137043</v>
      </c>
      <c r="D11" s="12">
        <v>137043</v>
      </c>
      <c r="E11" s="12">
        <v>0</v>
      </c>
      <c r="F11" s="13"/>
      <c r="G11" s="13"/>
    </row>
    <row r="12" spans="1:7" ht="15.75" x14ac:dyDescent="0.25">
      <c r="A12" s="14">
        <v>5</v>
      </c>
      <c r="B12" s="15" t="s">
        <v>10</v>
      </c>
      <c r="C12" s="12">
        <v>414102</v>
      </c>
      <c r="D12" s="12">
        <v>414102</v>
      </c>
      <c r="E12" s="12">
        <v>0</v>
      </c>
      <c r="F12" s="13"/>
      <c r="G12" s="13"/>
    </row>
    <row r="13" spans="1:7" ht="15.75" x14ac:dyDescent="0.25">
      <c r="A13" s="14">
        <v>6</v>
      </c>
      <c r="B13" s="15" t="s">
        <v>11</v>
      </c>
      <c r="C13" s="12">
        <v>188704</v>
      </c>
      <c r="D13" s="12">
        <v>188704</v>
      </c>
      <c r="E13" s="12">
        <v>0</v>
      </c>
      <c r="F13" s="13"/>
      <c r="G13" s="13"/>
    </row>
    <row r="14" spans="1:7" ht="15.75" x14ac:dyDescent="0.25">
      <c r="A14" s="14">
        <v>7</v>
      </c>
      <c r="B14" s="15" t="s">
        <v>12</v>
      </c>
      <c r="C14" s="12">
        <v>204788</v>
      </c>
      <c r="D14" s="12">
        <v>204788</v>
      </c>
      <c r="E14" s="12">
        <v>0</v>
      </c>
      <c r="F14" s="13"/>
      <c r="G14" s="13"/>
    </row>
    <row r="15" spans="1:7" ht="15.75" x14ac:dyDescent="0.25">
      <c r="A15" s="14">
        <v>8</v>
      </c>
      <c r="B15" s="15" t="s">
        <v>13</v>
      </c>
      <c r="C15" s="12">
        <v>138554</v>
      </c>
      <c r="D15" s="12">
        <v>138554</v>
      </c>
      <c r="E15" s="12">
        <v>0</v>
      </c>
      <c r="F15" s="13"/>
      <c r="G15" s="13"/>
    </row>
    <row r="16" spans="1:7" ht="15.75" x14ac:dyDescent="0.25">
      <c r="A16" s="14">
        <v>9</v>
      </c>
      <c r="B16" s="15" t="s">
        <v>14</v>
      </c>
      <c r="C16" s="12">
        <v>169589</v>
      </c>
      <c r="D16" s="12">
        <v>169589</v>
      </c>
      <c r="E16" s="12">
        <v>0</v>
      </c>
      <c r="F16" s="13"/>
      <c r="G16" s="13"/>
    </row>
    <row r="17" spans="1:7" ht="15.75" x14ac:dyDescent="0.25">
      <c r="A17" s="16">
        <v>10</v>
      </c>
      <c r="B17" s="17" t="s">
        <v>15</v>
      </c>
      <c r="C17" s="12">
        <v>104729</v>
      </c>
      <c r="D17" s="12">
        <v>77224</v>
      </c>
      <c r="E17" s="12">
        <v>27505</v>
      </c>
      <c r="F17" s="13"/>
      <c r="G17" s="13"/>
    </row>
    <row r="18" spans="1:7" ht="15.75" x14ac:dyDescent="0.25">
      <c r="A18" s="16">
        <v>11</v>
      </c>
      <c r="B18" s="17" t="s">
        <v>16</v>
      </c>
      <c r="C18" s="12">
        <v>107794</v>
      </c>
      <c r="D18" s="12">
        <v>58324</v>
      </c>
      <c r="E18" s="12">
        <v>49470</v>
      </c>
      <c r="F18" s="13"/>
      <c r="G18" s="13"/>
    </row>
    <row r="19" spans="1:7" ht="15.75" x14ac:dyDescent="0.25">
      <c r="A19" s="14">
        <v>12</v>
      </c>
      <c r="B19" s="18" t="s">
        <v>17</v>
      </c>
      <c r="C19" s="12">
        <v>115633</v>
      </c>
      <c r="D19" s="12">
        <v>78203</v>
      </c>
      <c r="E19" s="12">
        <v>37430</v>
      </c>
      <c r="F19" s="13"/>
      <c r="G19" s="13"/>
    </row>
    <row r="20" spans="1:7" ht="15.75" x14ac:dyDescent="0.25">
      <c r="A20" s="14">
        <v>13</v>
      </c>
      <c r="B20" s="18" t="s">
        <v>18</v>
      </c>
      <c r="C20" s="12">
        <v>98096</v>
      </c>
      <c r="D20" s="12">
        <v>47279</v>
      </c>
      <c r="E20" s="12">
        <v>50817</v>
      </c>
      <c r="F20" s="13"/>
      <c r="G20" s="13"/>
    </row>
    <row r="21" spans="1:7" ht="15.75" x14ac:dyDescent="0.25">
      <c r="A21" s="14">
        <v>14</v>
      </c>
      <c r="B21" s="18" t="s">
        <v>19</v>
      </c>
      <c r="C21" s="12">
        <v>67408</v>
      </c>
      <c r="D21" s="12">
        <v>26107</v>
      </c>
      <c r="E21" s="12">
        <v>41301</v>
      </c>
      <c r="F21" s="13"/>
      <c r="G21" s="13"/>
    </row>
    <row r="22" spans="1:7" ht="15.75" x14ac:dyDescent="0.25">
      <c r="A22" s="14">
        <v>15</v>
      </c>
      <c r="B22" s="18" t="s">
        <v>20</v>
      </c>
      <c r="C22" s="12">
        <v>184655</v>
      </c>
      <c r="D22" s="12">
        <v>170573</v>
      </c>
      <c r="E22" s="12">
        <v>14082</v>
      </c>
      <c r="F22" s="13"/>
      <c r="G22" s="13"/>
    </row>
    <row r="23" spans="1:7" ht="15.75" x14ac:dyDescent="0.25">
      <c r="A23" s="14">
        <v>16</v>
      </c>
      <c r="B23" s="18" t="s">
        <v>21</v>
      </c>
      <c r="C23" s="12">
        <v>57041</v>
      </c>
      <c r="D23" s="12">
        <v>22838</v>
      </c>
      <c r="E23" s="12">
        <v>34203</v>
      </c>
      <c r="F23" s="13"/>
      <c r="G23" s="13"/>
    </row>
    <row r="24" spans="1:7" ht="15.75" x14ac:dyDescent="0.25">
      <c r="A24" s="14">
        <v>17</v>
      </c>
      <c r="B24" s="18" t="s">
        <v>22</v>
      </c>
      <c r="C24" s="12">
        <v>123999</v>
      </c>
      <c r="D24" s="12">
        <v>42717</v>
      </c>
      <c r="E24" s="12">
        <v>81282</v>
      </c>
      <c r="F24" s="13"/>
      <c r="G24" s="13"/>
    </row>
    <row r="25" spans="1:7" ht="15.75" x14ac:dyDescent="0.25">
      <c r="A25" s="14">
        <v>18</v>
      </c>
      <c r="B25" s="18" t="s">
        <v>23</v>
      </c>
      <c r="C25" s="12">
        <v>73307</v>
      </c>
      <c r="D25" s="12">
        <v>32342</v>
      </c>
      <c r="E25" s="12">
        <v>40965</v>
      </c>
      <c r="F25" s="13"/>
      <c r="G25" s="13"/>
    </row>
    <row r="26" spans="1:7" ht="15.75" x14ac:dyDescent="0.25">
      <c r="A26" s="14">
        <v>19</v>
      </c>
      <c r="B26" s="18" t="s">
        <v>24</v>
      </c>
      <c r="C26" s="12">
        <v>168241</v>
      </c>
      <c r="D26" s="12">
        <v>56195</v>
      </c>
      <c r="E26" s="12">
        <v>112046</v>
      </c>
      <c r="F26" s="13"/>
      <c r="G26" s="13"/>
    </row>
    <row r="27" spans="1:7" ht="15.75" x14ac:dyDescent="0.25">
      <c r="A27" s="14">
        <v>20</v>
      </c>
      <c r="B27" s="18" t="s">
        <v>25</v>
      </c>
      <c r="C27" s="12">
        <v>79219</v>
      </c>
      <c r="D27" s="12">
        <v>25891</v>
      </c>
      <c r="E27" s="12">
        <v>53328</v>
      </c>
      <c r="F27" s="13"/>
      <c r="G27" s="13"/>
    </row>
    <row r="28" spans="1:7" ht="15.75" x14ac:dyDescent="0.25">
      <c r="A28" s="14">
        <v>21</v>
      </c>
      <c r="B28" s="18" t="s">
        <v>26</v>
      </c>
      <c r="C28" s="12">
        <v>96287</v>
      </c>
      <c r="D28" s="12">
        <v>61960</v>
      </c>
      <c r="E28" s="12">
        <v>34327</v>
      </c>
      <c r="F28" s="13"/>
      <c r="G28" s="13"/>
    </row>
    <row r="29" spans="1:7" ht="15.75" x14ac:dyDescent="0.25">
      <c r="A29" s="14">
        <v>22</v>
      </c>
      <c r="B29" s="18" t="s">
        <v>27</v>
      </c>
      <c r="C29" s="12">
        <v>124472</v>
      </c>
      <c r="D29" s="12">
        <v>43717</v>
      </c>
      <c r="E29" s="12">
        <v>80755</v>
      </c>
      <c r="F29" s="13"/>
      <c r="G29" s="13"/>
    </row>
    <row r="30" spans="1:7" ht="15.75" x14ac:dyDescent="0.25">
      <c r="A30" s="14">
        <v>23</v>
      </c>
      <c r="B30" s="15" t="s">
        <v>28</v>
      </c>
      <c r="C30" s="12">
        <v>104677</v>
      </c>
      <c r="D30" s="12">
        <v>104677</v>
      </c>
      <c r="E30" s="12">
        <v>0</v>
      </c>
      <c r="F30" s="13"/>
      <c r="G30" s="13"/>
    </row>
    <row r="31" spans="1:7" ht="15.75" x14ac:dyDescent="0.25">
      <c r="A31" s="14">
        <v>24</v>
      </c>
      <c r="B31" s="15" t="s">
        <v>29</v>
      </c>
      <c r="C31" s="12">
        <v>69228</v>
      </c>
      <c r="D31" s="12">
        <v>46876</v>
      </c>
      <c r="E31" s="12">
        <v>22352</v>
      </c>
      <c r="F31" s="13"/>
      <c r="G31" s="13"/>
    </row>
    <row r="32" spans="1:7" ht="15.75" x14ac:dyDescent="0.25">
      <c r="A32" s="14">
        <v>25</v>
      </c>
      <c r="B32" s="15" t="s">
        <v>30</v>
      </c>
      <c r="C32" s="12">
        <v>75838</v>
      </c>
      <c r="D32" s="12">
        <v>75838</v>
      </c>
      <c r="E32" s="12">
        <v>0</v>
      </c>
      <c r="F32" s="13"/>
      <c r="G32" s="13"/>
    </row>
    <row r="33" spans="1:7" ht="15.75" x14ac:dyDescent="0.25">
      <c r="A33" s="14">
        <v>26</v>
      </c>
      <c r="B33" s="15" t="s">
        <v>31</v>
      </c>
      <c r="C33" s="12">
        <v>60894</v>
      </c>
      <c r="D33" s="12">
        <v>21591</v>
      </c>
      <c r="E33" s="12">
        <v>39303</v>
      </c>
      <c r="F33" s="13"/>
      <c r="G33" s="13"/>
    </row>
    <row r="34" spans="1:7" ht="15.75" x14ac:dyDescent="0.25">
      <c r="A34" s="14">
        <v>27</v>
      </c>
      <c r="B34" s="15" t="s">
        <v>32</v>
      </c>
      <c r="C34" s="12">
        <v>133840</v>
      </c>
      <c r="D34" s="12">
        <v>94930</v>
      </c>
      <c r="E34" s="12">
        <v>38910</v>
      </c>
      <c r="F34" s="13"/>
      <c r="G34" s="13"/>
    </row>
    <row r="35" spans="1:7" ht="15.75" x14ac:dyDescent="0.25">
      <c r="A35" s="14">
        <v>28</v>
      </c>
      <c r="B35" s="15" t="s">
        <v>33</v>
      </c>
      <c r="C35" s="12">
        <v>39338</v>
      </c>
      <c r="D35" s="12">
        <v>39338</v>
      </c>
      <c r="E35" s="12">
        <v>0</v>
      </c>
      <c r="F35" s="13"/>
      <c r="G35" s="13"/>
    </row>
    <row r="36" spans="1:7" ht="15.75" x14ac:dyDescent="0.25">
      <c r="A36" s="14">
        <v>29</v>
      </c>
      <c r="B36" s="15" t="s">
        <v>34</v>
      </c>
      <c r="C36" s="12">
        <v>112732</v>
      </c>
      <c r="D36" s="12">
        <v>112732</v>
      </c>
      <c r="E36" s="12">
        <v>0</v>
      </c>
      <c r="F36" s="13"/>
      <c r="G36" s="13"/>
    </row>
    <row r="37" spans="1:7" ht="15.75" x14ac:dyDescent="0.25">
      <c r="A37" s="14">
        <v>30</v>
      </c>
      <c r="B37" s="15" t="s">
        <v>35</v>
      </c>
      <c r="C37" s="12">
        <v>88981</v>
      </c>
      <c r="D37" s="12">
        <v>81333</v>
      </c>
      <c r="E37" s="12">
        <v>7648</v>
      </c>
      <c r="F37" s="13"/>
      <c r="G37" s="13"/>
    </row>
    <row r="38" spans="1:7" ht="15.75" x14ac:dyDescent="0.25">
      <c r="A38" s="14">
        <v>31</v>
      </c>
      <c r="B38" s="15" t="s">
        <v>36</v>
      </c>
      <c r="C38" s="12">
        <v>97939</v>
      </c>
      <c r="D38" s="12">
        <v>57843</v>
      </c>
      <c r="E38" s="12">
        <v>40096</v>
      </c>
      <c r="F38" s="13"/>
      <c r="G38" s="13"/>
    </row>
    <row r="39" spans="1:7" ht="15.75" x14ac:dyDescent="0.25">
      <c r="A39" s="14">
        <v>32</v>
      </c>
      <c r="B39" s="15" t="s">
        <v>37</v>
      </c>
      <c r="C39" s="12">
        <v>182842</v>
      </c>
      <c r="D39" s="12">
        <v>182842</v>
      </c>
      <c r="E39" s="12">
        <v>0</v>
      </c>
      <c r="F39" s="13"/>
      <c r="G39" s="13"/>
    </row>
    <row r="40" spans="1:7" ht="15.75" x14ac:dyDescent="0.25">
      <c r="A40" s="14">
        <v>33</v>
      </c>
      <c r="B40" s="15" t="s">
        <v>38</v>
      </c>
      <c r="C40" s="12">
        <v>116454</v>
      </c>
      <c r="D40" s="12">
        <v>102537</v>
      </c>
      <c r="E40" s="12">
        <v>13917</v>
      </c>
      <c r="F40" s="13"/>
      <c r="G40" s="13"/>
    </row>
    <row r="41" spans="1:7" ht="15.75" x14ac:dyDescent="0.25">
      <c r="A41" s="14">
        <v>34</v>
      </c>
      <c r="B41" s="15" t="s">
        <v>39</v>
      </c>
      <c r="C41" s="12">
        <v>133075</v>
      </c>
      <c r="D41" s="12">
        <v>63277</v>
      </c>
      <c r="E41" s="12">
        <v>69798</v>
      </c>
      <c r="F41" s="13"/>
      <c r="G41" s="13"/>
    </row>
    <row r="42" spans="1:7" ht="15.75" x14ac:dyDescent="0.25">
      <c r="A42" s="14">
        <v>35</v>
      </c>
      <c r="B42" s="15" t="s">
        <v>40</v>
      </c>
      <c r="C42" s="12">
        <v>72363</v>
      </c>
      <c r="D42" s="12">
        <v>72363</v>
      </c>
      <c r="E42" s="12">
        <v>0</v>
      </c>
      <c r="F42" s="13"/>
      <c r="G42" s="13"/>
    </row>
    <row r="43" spans="1:7" ht="15.75" x14ac:dyDescent="0.25">
      <c r="A43" s="14">
        <v>36</v>
      </c>
      <c r="B43" s="15" t="s">
        <v>41</v>
      </c>
      <c r="C43" s="12">
        <v>99239</v>
      </c>
      <c r="D43" s="12">
        <v>59063</v>
      </c>
      <c r="E43" s="12">
        <v>40176</v>
      </c>
      <c r="F43" s="13"/>
      <c r="G43" s="13"/>
    </row>
    <row r="44" spans="1:7" ht="15.75" x14ac:dyDescent="0.25">
      <c r="A44" s="14">
        <v>37</v>
      </c>
      <c r="B44" s="15" t="s">
        <v>42</v>
      </c>
      <c r="C44" s="12">
        <v>141722</v>
      </c>
      <c r="D44" s="12">
        <v>124216</v>
      </c>
      <c r="E44" s="12">
        <v>17506</v>
      </c>
      <c r="F44" s="13"/>
      <c r="G44" s="13"/>
    </row>
    <row r="45" spans="1:7" ht="15.75" x14ac:dyDescent="0.25">
      <c r="A45" s="14">
        <v>38</v>
      </c>
      <c r="B45" s="15" t="s">
        <v>43</v>
      </c>
      <c r="C45" s="12">
        <v>126776</v>
      </c>
      <c r="D45" s="12">
        <v>99562</v>
      </c>
      <c r="E45" s="12">
        <v>27214</v>
      </c>
      <c r="F45" s="13"/>
      <c r="G45" s="13"/>
    </row>
    <row r="46" spans="1:7" ht="15.75" x14ac:dyDescent="0.25">
      <c r="A46" s="14">
        <v>39</v>
      </c>
      <c r="B46" s="15" t="s">
        <v>44</v>
      </c>
      <c r="C46" s="12">
        <v>119814</v>
      </c>
      <c r="D46" s="12">
        <v>119814</v>
      </c>
      <c r="E46" s="12">
        <v>0</v>
      </c>
      <c r="F46" s="13"/>
      <c r="G46" s="13"/>
    </row>
    <row r="47" spans="1:7" ht="15.75" x14ac:dyDescent="0.25">
      <c r="A47" s="14">
        <v>40</v>
      </c>
      <c r="B47" s="15" t="s">
        <v>45</v>
      </c>
      <c r="C47" s="12">
        <v>103528</v>
      </c>
      <c r="D47" s="12">
        <v>35413</v>
      </c>
      <c r="E47" s="12">
        <v>68115</v>
      </c>
      <c r="F47" s="13"/>
      <c r="G47" s="13"/>
    </row>
    <row r="48" spans="1:7" ht="15.75" x14ac:dyDescent="0.25">
      <c r="A48" s="19">
        <v>41</v>
      </c>
      <c r="B48" s="19" t="s">
        <v>46</v>
      </c>
      <c r="C48" s="12">
        <v>49111</v>
      </c>
      <c r="D48" s="12">
        <v>49111</v>
      </c>
      <c r="E48" s="12">
        <v>0</v>
      </c>
      <c r="F48" s="13"/>
      <c r="G48" s="13"/>
    </row>
    <row r="49" spans="1:7" ht="15.75" x14ac:dyDescent="0.25">
      <c r="A49" s="19">
        <v>42</v>
      </c>
      <c r="B49" s="19" t="s">
        <v>47</v>
      </c>
      <c r="C49" s="12">
        <v>961</v>
      </c>
      <c r="D49" s="12">
        <v>961</v>
      </c>
      <c r="E49" s="12">
        <v>0</v>
      </c>
      <c r="F49" s="13"/>
      <c r="G49" s="13"/>
    </row>
    <row r="50" spans="1:7" ht="15.75" x14ac:dyDescent="0.25">
      <c r="A50" s="20"/>
      <c r="B50" s="20" t="s">
        <v>48</v>
      </c>
      <c r="C50" s="21">
        <v>4973083</v>
      </c>
      <c r="D50" s="21">
        <v>3930537</v>
      </c>
      <c r="E50" s="21">
        <v>1042546</v>
      </c>
      <c r="F50" s="13"/>
      <c r="G50" s="13"/>
    </row>
    <row r="51" spans="1:7" x14ac:dyDescent="0.2">
      <c r="D51" s="22"/>
    </row>
    <row r="53" spans="1:7" x14ac:dyDescent="0.2">
      <c r="C53" s="13"/>
      <c r="D53" s="13"/>
      <c r="E53" s="13"/>
    </row>
  </sheetData>
  <mergeCells count="7">
    <mergeCell ref="C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9" orientation="portrait" r:id="rId1"/>
  <headerFooter>
    <oddFooter>&amp;L&amp;"Times New Roman,обычный"&amp;8&amp;Z&amp;F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  <pageSetUpPr fitToPage="1"/>
  </sheetPr>
  <dimension ref="A1:E71"/>
  <sheetViews>
    <sheetView view="pageBreakPreview" topLeftCell="A28" zoomScaleNormal="100" workbookViewId="0">
      <selection activeCell="B47" sqref="B47:B48"/>
    </sheetView>
  </sheetViews>
  <sheetFormatPr defaultColWidth="9.140625" defaultRowHeight="12.75" x14ac:dyDescent="0.2"/>
  <cols>
    <col min="1" max="1" width="7.140625" style="77" customWidth="1"/>
    <col min="2" max="2" width="43.28515625" style="77" customWidth="1"/>
    <col min="3" max="5" width="17.7109375" style="77" customWidth="1"/>
    <col min="6" max="16384" width="9.140625" style="77"/>
  </cols>
  <sheetData>
    <row r="1" spans="1:5" ht="36.6" customHeight="1" x14ac:dyDescent="0.2">
      <c r="A1" s="560" t="s">
        <v>256</v>
      </c>
      <c r="B1" s="560"/>
      <c r="C1" s="560"/>
      <c r="D1" s="560"/>
      <c r="E1" s="560"/>
    </row>
    <row r="2" spans="1:5" ht="78.75" customHeight="1" x14ac:dyDescent="0.2">
      <c r="A2" s="561" t="s">
        <v>255</v>
      </c>
      <c r="B2" s="561"/>
      <c r="C2" s="561"/>
      <c r="D2" s="561"/>
      <c r="E2" s="561"/>
    </row>
    <row r="3" spans="1:5" ht="15.75" x14ac:dyDescent="0.2">
      <c r="A3" s="562" t="s">
        <v>254</v>
      </c>
      <c r="B3" s="562" t="s">
        <v>50</v>
      </c>
      <c r="C3" s="562" t="s">
        <v>246</v>
      </c>
      <c r="D3" s="562"/>
      <c r="E3" s="562"/>
    </row>
    <row r="4" spans="1:5" ht="15.75" x14ac:dyDescent="0.2">
      <c r="A4" s="562"/>
      <c r="B4" s="562"/>
      <c r="C4" s="566" t="s">
        <v>225</v>
      </c>
      <c r="D4" s="564" t="s">
        <v>219</v>
      </c>
      <c r="E4" s="565"/>
    </row>
    <row r="5" spans="1:5" ht="15.75" x14ac:dyDescent="0.2">
      <c r="A5" s="562" t="s">
        <v>254</v>
      </c>
      <c r="B5" s="563" t="s">
        <v>50</v>
      </c>
      <c r="C5" s="567"/>
      <c r="D5" s="83" t="s">
        <v>218</v>
      </c>
      <c r="E5" s="83" t="s">
        <v>224</v>
      </c>
    </row>
    <row r="6" spans="1:5" ht="15.75" x14ac:dyDescent="0.2">
      <c r="A6" s="90" t="s">
        <v>253</v>
      </c>
      <c r="B6" s="89" t="s">
        <v>252</v>
      </c>
      <c r="C6" s="89" t="s">
        <v>251</v>
      </c>
      <c r="D6" s="89">
        <v>4</v>
      </c>
      <c r="E6" s="89">
        <v>5</v>
      </c>
    </row>
    <row r="7" spans="1:5" ht="15.75" x14ac:dyDescent="0.2">
      <c r="A7" s="83">
        <v>1</v>
      </c>
      <c r="B7" s="416" t="s">
        <v>6</v>
      </c>
      <c r="C7" s="82">
        <v>691</v>
      </c>
      <c r="D7" s="82">
        <v>697</v>
      </c>
      <c r="E7" s="82">
        <v>705</v>
      </c>
    </row>
    <row r="8" spans="1:5" ht="15.75" x14ac:dyDescent="0.2">
      <c r="A8" s="83">
        <f t="shared" ref="A8:A48" si="0">A7+1</f>
        <v>2</v>
      </c>
      <c r="B8" s="416" t="s">
        <v>7</v>
      </c>
      <c r="C8" s="82">
        <v>702</v>
      </c>
      <c r="D8" s="82">
        <v>709</v>
      </c>
      <c r="E8" s="82">
        <v>716</v>
      </c>
    </row>
    <row r="9" spans="1:5" ht="15.75" x14ac:dyDescent="0.2">
      <c r="A9" s="83">
        <f t="shared" si="0"/>
        <v>3</v>
      </c>
      <c r="B9" s="416" t="s">
        <v>8</v>
      </c>
      <c r="C9" s="82">
        <v>3032</v>
      </c>
      <c r="D9" s="82">
        <v>3059</v>
      </c>
      <c r="E9" s="82">
        <v>3086</v>
      </c>
    </row>
    <row r="10" spans="1:5" ht="15.75" x14ac:dyDescent="0.2">
      <c r="A10" s="83">
        <f t="shared" si="0"/>
        <v>4</v>
      </c>
      <c r="B10" s="416" t="s">
        <v>9</v>
      </c>
      <c r="C10" s="82">
        <v>691</v>
      </c>
      <c r="D10" s="82">
        <v>697</v>
      </c>
      <c r="E10" s="82">
        <v>705</v>
      </c>
    </row>
    <row r="11" spans="1:5" ht="15.75" x14ac:dyDescent="0.2">
      <c r="A11" s="83">
        <f t="shared" si="0"/>
        <v>5</v>
      </c>
      <c r="B11" s="85" t="s">
        <v>10</v>
      </c>
      <c r="C11" s="82">
        <v>702</v>
      </c>
      <c r="D11" s="82">
        <v>709</v>
      </c>
      <c r="E11" s="82">
        <v>716</v>
      </c>
    </row>
    <row r="12" spans="1:5" ht="15.75" x14ac:dyDescent="0.2">
      <c r="A12" s="83">
        <f t="shared" si="0"/>
        <v>6</v>
      </c>
      <c r="B12" s="88" t="s">
        <v>11</v>
      </c>
      <c r="C12" s="82">
        <v>350</v>
      </c>
      <c r="D12" s="82">
        <v>353</v>
      </c>
      <c r="E12" s="82">
        <v>356</v>
      </c>
    </row>
    <row r="13" spans="1:5" ht="15.75" x14ac:dyDescent="0.2">
      <c r="A13" s="83">
        <f t="shared" si="0"/>
        <v>7</v>
      </c>
      <c r="B13" s="88" t="s">
        <v>12</v>
      </c>
      <c r="C13" s="82">
        <v>350</v>
      </c>
      <c r="D13" s="82">
        <v>353</v>
      </c>
      <c r="E13" s="82">
        <v>356</v>
      </c>
    </row>
    <row r="14" spans="1:5" ht="15.75" x14ac:dyDescent="0.2">
      <c r="A14" s="83">
        <f t="shared" si="0"/>
        <v>8</v>
      </c>
      <c r="B14" s="87" t="s">
        <v>13</v>
      </c>
      <c r="C14" s="82">
        <v>350</v>
      </c>
      <c r="D14" s="82">
        <v>353</v>
      </c>
      <c r="E14" s="82">
        <v>356</v>
      </c>
    </row>
    <row r="15" spans="1:5" ht="15.75" x14ac:dyDescent="0.2">
      <c r="A15" s="83">
        <f t="shared" si="0"/>
        <v>9</v>
      </c>
      <c r="B15" s="85" t="s">
        <v>14</v>
      </c>
      <c r="C15" s="82">
        <v>398</v>
      </c>
      <c r="D15" s="82">
        <v>401</v>
      </c>
      <c r="E15" s="82">
        <v>405</v>
      </c>
    </row>
    <row r="16" spans="1:5" ht="15.75" x14ac:dyDescent="0.2">
      <c r="A16" s="83">
        <f t="shared" si="0"/>
        <v>10</v>
      </c>
      <c r="B16" s="85" t="s">
        <v>15</v>
      </c>
      <c r="C16" s="82">
        <v>350</v>
      </c>
      <c r="D16" s="82">
        <v>353</v>
      </c>
      <c r="E16" s="82">
        <v>356</v>
      </c>
    </row>
    <row r="17" spans="1:5" ht="15.75" x14ac:dyDescent="0.2">
      <c r="A17" s="83">
        <f t="shared" si="0"/>
        <v>11</v>
      </c>
      <c r="B17" s="85" t="s">
        <v>16</v>
      </c>
      <c r="C17" s="82">
        <v>350</v>
      </c>
      <c r="D17" s="82">
        <v>353</v>
      </c>
      <c r="E17" s="82">
        <v>356</v>
      </c>
    </row>
    <row r="18" spans="1:5" ht="18" customHeight="1" x14ac:dyDescent="0.2">
      <c r="A18" s="83">
        <f t="shared" si="0"/>
        <v>12</v>
      </c>
      <c r="B18" s="86" t="s">
        <v>17</v>
      </c>
      <c r="C18" s="82">
        <v>350</v>
      </c>
      <c r="D18" s="82">
        <v>353</v>
      </c>
      <c r="E18" s="82">
        <v>356</v>
      </c>
    </row>
    <row r="19" spans="1:5" ht="15.75" x14ac:dyDescent="0.2">
      <c r="A19" s="83">
        <f t="shared" si="0"/>
        <v>13</v>
      </c>
      <c r="B19" s="86" t="s">
        <v>18</v>
      </c>
      <c r="C19" s="82">
        <v>350</v>
      </c>
      <c r="D19" s="82">
        <v>353</v>
      </c>
      <c r="E19" s="82">
        <v>356</v>
      </c>
    </row>
    <row r="20" spans="1:5" ht="15.75" x14ac:dyDescent="0.2">
      <c r="A20" s="83">
        <f t="shared" si="0"/>
        <v>14</v>
      </c>
      <c r="B20" s="86" t="s">
        <v>19</v>
      </c>
      <c r="C20" s="82">
        <v>317</v>
      </c>
      <c r="D20" s="82">
        <v>320</v>
      </c>
      <c r="E20" s="82">
        <v>324</v>
      </c>
    </row>
    <row r="21" spans="1:5" ht="15.75" x14ac:dyDescent="0.2">
      <c r="A21" s="83">
        <f t="shared" si="0"/>
        <v>15</v>
      </c>
      <c r="B21" s="86" t="s">
        <v>20</v>
      </c>
      <c r="C21" s="82">
        <v>398</v>
      </c>
      <c r="D21" s="82">
        <v>401</v>
      </c>
      <c r="E21" s="82">
        <v>405</v>
      </c>
    </row>
    <row r="22" spans="1:5" ht="15.75" x14ac:dyDescent="0.2">
      <c r="A22" s="83">
        <f t="shared" si="0"/>
        <v>16</v>
      </c>
      <c r="B22" s="86" t="s">
        <v>21</v>
      </c>
      <c r="C22" s="82">
        <v>317</v>
      </c>
      <c r="D22" s="82">
        <v>320</v>
      </c>
      <c r="E22" s="82">
        <v>324</v>
      </c>
    </row>
    <row r="23" spans="1:5" ht="15.75" x14ac:dyDescent="0.2">
      <c r="A23" s="83">
        <f t="shared" si="0"/>
        <v>17</v>
      </c>
      <c r="B23" s="86" t="s">
        <v>22</v>
      </c>
      <c r="C23" s="82">
        <v>350</v>
      </c>
      <c r="D23" s="82">
        <v>353</v>
      </c>
      <c r="E23" s="82">
        <v>356</v>
      </c>
    </row>
    <row r="24" spans="1:5" ht="15.75" x14ac:dyDescent="0.2">
      <c r="A24" s="83">
        <f t="shared" si="0"/>
        <v>18</v>
      </c>
      <c r="B24" s="86" t="s">
        <v>23</v>
      </c>
      <c r="C24" s="82">
        <v>350</v>
      </c>
      <c r="D24" s="82">
        <v>353</v>
      </c>
      <c r="E24" s="82">
        <v>356</v>
      </c>
    </row>
    <row r="25" spans="1:5" ht="15.75" x14ac:dyDescent="0.2">
      <c r="A25" s="83">
        <f t="shared" si="0"/>
        <v>19</v>
      </c>
      <c r="B25" s="86" t="s">
        <v>24</v>
      </c>
      <c r="C25" s="82">
        <v>350</v>
      </c>
      <c r="D25" s="82">
        <v>353</v>
      </c>
      <c r="E25" s="82">
        <v>356</v>
      </c>
    </row>
    <row r="26" spans="1:5" ht="15.75" x14ac:dyDescent="0.2">
      <c r="A26" s="83">
        <f t="shared" si="0"/>
        <v>20</v>
      </c>
      <c r="B26" s="86" t="s">
        <v>25</v>
      </c>
      <c r="C26" s="82">
        <v>317</v>
      </c>
      <c r="D26" s="82">
        <v>320</v>
      </c>
      <c r="E26" s="82">
        <v>324</v>
      </c>
    </row>
    <row r="27" spans="1:5" ht="15.75" x14ac:dyDescent="0.2">
      <c r="A27" s="83">
        <f t="shared" si="0"/>
        <v>21</v>
      </c>
      <c r="B27" s="86" t="s">
        <v>26</v>
      </c>
      <c r="C27" s="82">
        <v>350</v>
      </c>
      <c r="D27" s="82">
        <v>353</v>
      </c>
      <c r="E27" s="82">
        <v>356</v>
      </c>
    </row>
    <row r="28" spans="1:5" ht="15.75" x14ac:dyDescent="0.2">
      <c r="A28" s="83">
        <f t="shared" si="0"/>
        <v>22</v>
      </c>
      <c r="B28" s="86" t="s">
        <v>27</v>
      </c>
      <c r="C28" s="82">
        <v>350</v>
      </c>
      <c r="D28" s="82">
        <v>353</v>
      </c>
      <c r="E28" s="82">
        <v>356</v>
      </c>
    </row>
    <row r="29" spans="1:5" ht="15.75" x14ac:dyDescent="0.2">
      <c r="A29" s="83">
        <f t="shared" si="0"/>
        <v>23</v>
      </c>
      <c r="B29" s="85" t="s">
        <v>28</v>
      </c>
      <c r="C29" s="82">
        <v>398</v>
      </c>
      <c r="D29" s="82">
        <v>401</v>
      </c>
      <c r="E29" s="82">
        <v>405</v>
      </c>
    </row>
    <row r="30" spans="1:5" ht="15.75" x14ac:dyDescent="0.2">
      <c r="A30" s="83">
        <f t="shared" si="0"/>
        <v>24</v>
      </c>
      <c r="B30" s="85" t="s">
        <v>29</v>
      </c>
      <c r="C30" s="82">
        <v>317</v>
      </c>
      <c r="D30" s="82">
        <v>320</v>
      </c>
      <c r="E30" s="82">
        <v>324</v>
      </c>
    </row>
    <row r="31" spans="1:5" ht="15.75" x14ac:dyDescent="0.2">
      <c r="A31" s="83">
        <f t="shared" si="0"/>
        <v>25</v>
      </c>
      <c r="B31" s="85" t="s">
        <v>30</v>
      </c>
      <c r="C31" s="82">
        <v>398</v>
      </c>
      <c r="D31" s="82">
        <v>401</v>
      </c>
      <c r="E31" s="82">
        <v>405</v>
      </c>
    </row>
    <row r="32" spans="1:5" ht="15.75" x14ac:dyDescent="0.2">
      <c r="A32" s="83">
        <f t="shared" si="0"/>
        <v>26</v>
      </c>
      <c r="B32" s="85" t="s">
        <v>31</v>
      </c>
      <c r="C32" s="82">
        <v>317</v>
      </c>
      <c r="D32" s="82">
        <v>320</v>
      </c>
      <c r="E32" s="82">
        <v>324</v>
      </c>
    </row>
    <row r="33" spans="1:5" ht="15.75" x14ac:dyDescent="0.2">
      <c r="A33" s="83">
        <f t="shared" si="0"/>
        <v>27</v>
      </c>
      <c r="B33" s="86" t="s">
        <v>32</v>
      </c>
      <c r="C33" s="82">
        <v>350</v>
      </c>
      <c r="D33" s="82">
        <v>353</v>
      </c>
      <c r="E33" s="82">
        <v>356</v>
      </c>
    </row>
    <row r="34" spans="1:5" ht="15.75" x14ac:dyDescent="0.2">
      <c r="A34" s="83">
        <f t="shared" si="0"/>
        <v>28</v>
      </c>
      <c r="B34" s="85" t="s">
        <v>33</v>
      </c>
      <c r="C34" s="82">
        <v>691</v>
      </c>
      <c r="D34" s="82">
        <v>697</v>
      </c>
      <c r="E34" s="82">
        <v>705</v>
      </c>
    </row>
    <row r="35" spans="1:5" ht="15.75" x14ac:dyDescent="0.2">
      <c r="A35" s="83">
        <f t="shared" si="0"/>
        <v>29</v>
      </c>
      <c r="B35" s="85" t="s">
        <v>34</v>
      </c>
      <c r="C35" s="82">
        <v>350</v>
      </c>
      <c r="D35" s="82">
        <v>353</v>
      </c>
      <c r="E35" s="82">
        <v>356</v>
      </c>
    </row>
    <row r="36" spans="1:5" ht="15.75" x14ac:dyDescent="0.2">
      <c r="A36" s="83">
        <f t="shared" si="0"/>
        <v>30</v>
      </c>
      <c r="B36" s="85" t="s">
        <v>35</v>
      </c>
      <c r="C36" s="82">
        <v>350</v>
      </c>
      <c r="D36" s="82">
        <v>353</v>
      </c>
      <c r="E36" s="82">
        <v>356</v>
      </c>
    </row>
    <row r="37" spans="1:5" ht="15.75" x14ac:dyDescent="0.2">
      <c r="A37" s="83">
        <f t="shared" si="0"/>
        <v>31</v>
      </c>
      <c r="B37" s="85" t="s">
        <v>36</v>
      </c>
      <c r="C37" s="82">
        <v>350</v>
      </c>
      <c r="D37" s="82">
        <v>353</v>
      </c>
      <c r="E37" s="82">
        <v>356</v>
      </c>
    </row>
    <row r="38" spans="1:5" ht="15.75" x14ac:dyDescent="0.2">
      <c r="A38" s="83">
        <f t="shared" si="0"/>
        <v>32</v>
      </c>
      <c r="B38" s="85" t="s">
        <v>37</v>
      </c>
      <c r="C38" s="82">
        <v>702</v>
      </c>
      <c r="D38" s="82">
        <v>709</v>
      </c>
      <c r="E38" s="82">
        <v>716</v>
      </c>
    </row>
    <row r="39" spans="1:5" ht="15.75" x14ac:dyDescent="0.2">
      <c r="A39" s="83">
        <f t="shared" si="0"/>
        <v>33</v>
      </c>
      <c r="B39" s="85" t="s">
        <v>38</v>
      </c>
      <c r="C39" s="82">
        <v>350</v>
      </c>
      <c r="D39" s="82">
        <v>353</v>
      </c>
      <c r="E39" s="82">
        <v>356</v>
      </c>
    </row>
    <row r="40" spans="1:5" ht="15.75" x14ac:dyDescent="0.2">
      <c r="A40" s="83">
        <f t="shared" si="0"/>
        <v>34</v>
      </c>
      <c r="B40" s="85" t="s">
        <v>39</v>
      </c>
      <c r="C40" s="82">
        <v>350</v>
      </c>
      <c r="D40" s="82">
        <v>353</v>
      </c>
      <c r="E40" s="82">
        <v>356</v>
      </c>
    </row>
    <row r="41" spans="1:5" ht="15.75" x14ac:dyDescent="0.2">
      <c r="A41" s="83">
        <f t="shared" si="0"/>
        <v>35</v>
      </c>
      <c r="B41" s="85" t="s">
        <v>40</v>
      </c>
      <c r="C41" s="82">
        <v>350</v>
      </c>
      <c r="D41" s="82">
        <v>353</v>
      </c>
      <c r="E41" s="82">
        <v>356</v>
      </c>
    </row>
    <row r="42" spans="1:5" ht="15.75" x14ac:dyDescent="0.2">
      <c r="A42" s="83">
        <f t="shared" si="0"/>
        <v>36</v>
      </c>
      <c r="B42" s="85" t="s">
        <v>41</v>
      </c>
      <c r="C42" s="82">
        <v>350</v>
      </c>
      <c r="D42" s="82">
        <v>353</v>
      </c>
      <c r="E42" s="82">
        <v>356</v>
      </c>
    </row>
    <row r="43" spans="1:5" ht="15.75" x14ac:dyDescent="0.2">
      <c r="A43" s="83">
        <f t="shared" si="0"/>
        <v>37</v>
      </c>
      <c r="B43" s="85" t="s">
        <v>42</v>
      </c>
      <c r="C43" s="82">
        <v>398</v>
      </c>
      <c r="D43" s="82">
        <v>401</v>
      </c>
      <c r="E43" s="82">
        <v>405</v>
      </c>
    </row>
    <row r="44" spans="1:5" ht="15.75" x14ac:dyDescent="0.2">
      <c r="A44" s="83">
        <f t="shared" si="0"/>
        <v>38</v>
      </c>
      <c r="B44" s="85" t="s">
        <v>43</v>
      </c>
      <c r="C44" s="82">
        <v>350</v>
      </c>
      <c r="D44" s="82">
        <v>353</v>
      </c>
      <c r="E44" s="82">
        <v>356</v>
      </c>
    </row>
    <row r="45" spans="1:5" ht="15.75" x14ac:dyDescent="0.2">
      <c r="A45" s="83">
        <f t="shared" si="0"/>
        <v>39</v>
      </c>
      <c r="B45" s="85" t="s">
        <v>44</v>
      </c>
      <c r="C45" s="82">
        <v>350</v>
      </c>
      <c r="D45" s="82">
        <v>353</v>
      </c>
      <c r="E45" s="82">
        <v>356</v>
      </c>
    </row>
    <row r="46" spans="1:5" ht="15.75" x14ac:dyDescent="0.2">
      <c r="A46" s="83">
        <f t="shared" si="0"/>
        <v>40</v>
      </c>
      <c r="B46" s="85" t="s">
        <v>45</v>
      </c>
      <c r="C46" s="82">
        <v>350</v>
      </c>
      <c r="D46" s="82">
        <v>353</v>
      </c>
      <c r="E46" s="82">
        <v>356</v>
      </c>
    </row>
    <row r="47" spans="1:5" ht="15.75" x14ac:dyDescent="0.25">
      <c r="A47" s="83">
        <f t="shared" si="0"/>
        <v>41</v>
      </c>
      <c r="B47" s="415" t="s">
        <v>46</v>
      </c>
      <c r="C47" s="82">
        <v>350</v>
      </c>
      <c r="D47" s="82">
        <v>353</v>
      </c>
      <c r="E47" s="82">
        <v>356</v>
      </c>
    </row>
    <row r="48" spans="1:5" ht="15.75" x14ac:dyDescent="0.25">
      <c r="A48" s="83">
        <f t="shared" si="0"/>
        <v>42</v>
      </c>
      <c r="B48" s="415" t="s">
        <v>47</v>
      </c>
      <c r="C48" s="82">
        <v>317</v>
      </c>
      <c r="D48" s="82">
        <v>320</v>
      </c>
      <c r="E48" s="82">
        <v>324</v>
      </c>
    </row>
    <row r="49" spans="1:5" ht="15.75" x14ac:dyDescent="0.2">
      <c r="A49" s="83"/>
      <c r="B49" s="80" t="s">
        <v>48</v>
      </c>
      <c r="C49" s="84">
        <f>SUM(C7:C48)</f>
        <v>19503</v>
      </c>
      <c r="D49" s="84">
        <f>SUM(D7:D48)</f>
        <v>19674</v>
      </c>
      <c r="E49" s="84">
        <f>SUM(E7:E48)</f>
        <v>19862</v>
      </c>
    </row>
    <row r="50" spans="1:5" ht="15.75" x14ac:dyDescent="0.2">
      <c r="A50" s="83"/>
      <c r="B50" s="85" t="s">
        <v>250</v>
      </c>
      <c r="C50" s="82">
        <v>982.6</v>
      </c>
      <c r="D50" s="82">
        <v>993.9</v>
      </c>
      <c r="E50" s="82">
        <v>805.9</v>
      </c>
    </row>
    <row r="51" spans="1:5" ht="15.75" x14ac:dyDescent="0.2">
      <c r="A51" s="81" t="s">
        <v>249</v>
      </c>
      <c r="B51" s="80" t="s">
        <v>232</v>
      </c>
      <c r="C51" s="79">
        <f>C49+C50</f>
        <v>20485.599999999999</v>
      </c>
      <c r="D51" s="79">
        <f>D49+D50</f>
        <v>20667.900000000001</v>
      </c>
      <c r="E51" s="79">
        <f>E49+E50</f>
        <v>20667.900000000001</v>
      </c>
    </row>
    <row r="52" spans="1:5" ht="15" x14ac:dyDescent="0.2">
      <c r="A52" s="78"/>
      <c r="B52" s="78"/>
      <c r="C52" s="78"/>
      <c r="D52" s="78"/>
      <c r="E52" s="78"/>
    </row>
    <row r="53" spans="1:5" ht="15" x14ac:dyDescent="0.2">
      <c r="A53" s="78"/>
      <c r="B53" s="78"/>
      <c r="C53" s="78"/>
      <c r="D53" s="78"/>
      <c r="E53" s="78"/>
    </row>
    <row r="54" spans="1:5" ht="15" x14ac:dyDescent="0.2">
      <c r="A54" s="78"/>
      <c r="B54" s="78"/>
      <c r="C54" s="78"/>
      <c r="D54" s="78"/>
      <c r="E54" s="78"/>
    </row>
    <row r="55" spans="1:5" ht="15" x14ac:dyDescent="0.2">
      <c r="A55" s="78"/>
      <c r="B55" s="78"/>
      <c r="C55" s="78"/>
      <c r="D55" s="78"/>
      <c r="E55" s="78"/>
    </row>
    <row r="56" spans="1:5" ht="15" x14ac:dyDescent="0.2">
      <c r="A56" s="78"/>
      <c r="B56" s="78"/>
      <c r="C56" s="78"/>
      <c r="D56" s="78"/>
      <c r="E56" s="78"/>
    </row>
    <row r="57" spans="1:5" ht="15" x14ac:dyDescent="0.2">
      <c r="A57" s="78"/>
      <c r="B57" s="78"/>
      <c r="C57" s="78"/>
      <c r="D57" s="78"/>
      <c r="E57" s="78"/>
    </row>
    <row r="58" spans="1:5" ht="15" x14ac:dyDescent="0.2">
      <c r="A58" s="78"/>
      <c r="B58" s="78"/>
      <c r="C58" s="78"/>
      <c r="D58" s="78"/>
      <c r="E58" s="78"/>
    </row>
    <row r="59" spans="1:5" ht="15" x14ac:dyDescent="0.2">
      <c r="A59" s="78"/>
      <c r="B59" s="78"/>
      <c r="C59" s="78"/>
      <c r="D59" s="78"/>
      <c r="E59" s="78"/>
    </row>
    <row r="60" spans="1:5" ht="15" x14ac:dyDescent="0.2">
      <c r="A60" s="78"/>
      <c r="B60" s="78"/>
      <c r="C60" s="78"/>
      <c r="D60" s="78"/>
      <c r="E60" s="78"/>
    </row>
    <row r="61" spans="1:5" ht="15" x14ac:dyDescent="0.2">
      <c r="A61" s="78"/>
      <c r="B61" s="78"/>
      <c r="C61" s="78"/>
      <c r="D61" s="78"/>
      <c r="E61" s="78"/>
    </row>
    <row r="62" spans="1:5" ht="15" x14ac:dyDescent="0.2">
      <c r="A62" s="78"/>
      <c r="B62" s="78"/>
      <c r="C62" s="78"/>
      <c r="D62" s="78"/>
      <c r="E62" s="78"/>
    </row>
    <row r="63" spans="1:5" ht="15" x14ac:dyDescent="0.2">
      <c r="A63" s="78"/>
      <c r="B63" s="78"/>
      <c r="C63" s="78"/>
      <c r="D63" s="78"/>
      <c r="E63" s="78"/>
    </row>
    <row r="64" spans="1:5" ht="15" x14ac:dyDescent="0.2">
      <c r="A64" s="78"/>
      <c r="B64" s="78"/>
      <c r="C64" s="78"/>
      <c r="D64" s="78"/>
      <c r="E64" s="78"/>
    </row>
    <row r="65" spans="1:5" ht="15" x14ac:dyDescent="0.2">
      <c r="A65" s="78"/>
      <c r="B65" s="78"/>
      <c r="C65" s="78"/>
      <c r="D65" s="78"/>
      <c r="E65" s="78"/>
    </row>
    <row r="66" spans="1:5" ht="15" x14ac:dyDescent="0.2">
      <c r="A66" s="78"/>
      <c r="B66" s="78"/>
      <c r="C66" s="78"/>
      <c r="D66" s="78"/>
      <c r="E66" s="78"/>
    </row>
    <row r="67" spans="1:5" ht="15" x14ac:dyDescent="0.2">
      <c r="A67" s="78"/>
      <c r="B67" s="78"/>
      <c r="C67" s="78"/>
      <c r="D67" s="78"/>
      <c r="E67" s="78"/>
    </row>
    <row r="68" spans="1:5" ht="15" x14ac:dyDescent="0.2">
      <c r="A68" s="78"/>
      <c r="B68" s="78"/>
      <c r="C68" s="78"/>
      <c r="D68" s="78"/>
      <c r="E68" s="78"/>
    </row>
    <row r="69" spans="1:5" ht="15" x14ac:dyDescent="0.2">
      <c r="A69" s="78"/>
      <c r="B69" s="78"/>
      <c r="C69" s="78"/>
      <c r="D69" s="78"/>
      <c r="E69" s="78"/>
    </row>
    <row r="70" spans="1:5" ht="15" x14ac:dyDescent="0.2">
      <c r="A70" s="78"/>
      <c r="B70" s="78"/>
      <c r="C70" s="78"/>
      <c r="D70" s="78"/>
      <c r="E70" s="78"/>
    </row>
    <row r="71" spans="1:5" ht="15" x14ac:dyDescent="0.2">
      <c r="A71" s="78"/>
      <c r="B71" s="78"/>
      <c r="C71" s="78"/>
      <c r="D71" s="78"/>
      <c r="E71" s="78"/>
    </row>
  </sheetData>
  <mergeCells count="7">
    <mergeCell ref="A1:E1"/>
    <mergeCell ref="A2:E2"/>
    <mergeCell ref="A3:A5"/>
    <mergeCell ref="B3:B5"/>
    <mergeCell ref="C3:E3"/>
    <mergeCell ref="D4:E4"/>
    <mergeCell ref="C4:C5"/>
  </mergeCells>
  <printOptions horizontalCentered="1"/>
  <pageMargins left="0.78740157480314965" right="0.39370078740157483" top="0.6692913385826772" bottom="0.6692913385826772" header="0.31496062992125984" footer="0.31496062992125984"/>
  <pageSetup paperSize="9" scale="86" orientation="portrait" r:id="rId1"/>
  <headerFooter>
    <oddFooter>&amp;L&amp;"Times New Roman,обычный"&amp;8&amp;Z&amp;F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  <pageSetUpPr fitToPage="1"/>
  </sheetPr>
  <dimension ref="A1:H52"/>
  <sheetViews>
    <sheetView view="pageBreakPreview" zoomScale="89" zoomScaleNormal="75" zoomScaleSheetLayoutView="89" workbookViewId="0">
      <pane xSplit="2" ySplit="6" topLeftCell="C40" activePane="bottomRight" state="frozen"/>
      <selection activeCell="A2" sqref="A2:C2"/>
      <selection pane="topRight" activeCell="A2" sqref="A2:C2"/>
      <selection pane="bottomLeft" activeCell="A2" sqref="A2:C2"/>
      <selection pane="bottomRight" activeCell="B48" sqref="B48"/>
    </sheetView>
  </sheetViews>
  <sheetFormatPr defaultColWidth="9.140625" defaultRowHeight="15.75" x14ac:dyDescent="0.25"/>
  <cols>
    <col min="1" max="1" width="6.7109375" style="91" bestFit="1" customWidth="1"/>
    <col min="2" max="2" width="45.7109375" style="91" customWidth="1"/>
    <col min="3" max="3" width="15.7109375" style="91" customWidth="1"/>
    <col min="4" max="4" width="15.42578125" style="91" customWidth="1"/>
    <col min="5" max="5" width="17.140625" style="91" customWidth="1"/>
    <col min="6" max="16384" width="9.140625" style="91"/>
  </cols>
  <sheetData>
    <row r="1" spans="1:5" ht="36.6" customHeight="1" x14ac:dyDescent="0.25">
      <c r="A1" s="96"/>
      <c r="B1" s="570" t="s">
        <v>280</v>
      </c>
      <c r="C1" s="571"/>
      <c r="D1" s="571"/>
      <c r="E1" s="571"/>
    </row>
    <row r="2" spans="1:5" ht="133.5" customHeight="1" x14ac:dyDescent="0.25">
      <c r="A2" s="573" t="s">
        <v>367</v>
      </c>
      <c r="B2" s="573"/>
      <c r="C2" s="573"/>
      <c r="D2" s="573"/>
      <c r="E2" s="573"/>
    </row>
    <row r="3" spans="1:5" x14ac:dyDescent="0.25">
      <c r="A3" s="556" t="s">
        <v>222</v>
      </c>
      <c r="B3" s="574" t="s">
        <v>50</v>
      </c>
      <c r="C3" s="556" t="s">
        <v>246</v>
      </c>
      <c r="D3" s="556"/>
      <c r="E3" s="556"/>
    </row>
    <row r="4" spans="1:5" x14ac:dyDescent="0.25">
      <c r="A4" s="556"/>
      <c r="B4" s="575"/>
      <c r="C4" s="577" t="s">
        <v>225</v>
      </c>
      <c r="D4" s="556" t="s">
        <v>219</v>
      </c>
      <c r="E4" s="556"/>
    </row>
    <row r="5" spans="1:5" x14ac:dyDescent="0.25">
      <c r="A5" s="556"/>
      <c r="B5" s="576"/>
      <c r="C5" s="577"/>
      <c r="D5" s="105" t="s">
        <v>218</v>
      </c>
      <c r="E5" s="105" t="s">
        <v>224</v>
      </c>
    </row>
    <row r="6" spans="1:5" x14ac:dyDescent="0.25">
      <c r="A6" s="104">
        <v>1</v>
      </c>
      <c r="B6" s="103">
        <v>2</v>
      </c>
      <c r="C6" s="103">
        <v>3</v>
      </c>
      <c r="D6" s="102">
        <v>4</v>
      </c>
      <c r="E6" s="102">
        <v>5</v>
      </c>
    </row>
    <row r="7" spans="1:5" s="99" customFormat="1" x14ac:dyDescent="0.25">
      <c r="A7" s="98">
        <v>1</v>
      </c>
      <c r="B7" s="416" t="s">
        <v>6</v>
      </c>
      <c r="C7" s="328">
        <v>11236.9</v>
      </c>
      <c r="D7" s="329">
        <f t="shared" ref="D7:D48" si="0">C7</f>
        <v>11236.9</v>
      </c>
      <c r="E7" s="329">
        <f t="shared" ref="E7:E48" si="1">C7</f>
        <v>11236.9</v>
      </c>
    </row>
    <row r="8" spans="1:5" s="99" customFormat="1" x14ac:dyDescent="0.25">
      <c r="A8" s="98">
        <v>2</v>
      </c>
      <c r="B8" s="416" t="s">
        <v>7</v>
      </c>
      <c r="C8" s="328">
        <v>14623</v>
      </c>
      <c r="D8" s="329">
        <f t="shared" si="0"/>
        <v>14623</v>
      </c>
      <c r="E8" s="329">
        <f t="shared" si="1"/>
        <v>14623</v>
      </c>
    </row>
    <row r="9" spans="1:5" s="99" customFormat="1" x14ac:dyDescent="0.25">
      <c r="A9" s="98">
        <v>3</v>
      </c>
      <c r="B9" s="416" t="s">
        <v>8</v>
      </c>
      <c r="C9" s="328">
        <v>126326.39999999999</v>
      </c>
      <c r="D9" s="329">
        <f t="shared" si="0"/>
        <v>126326.39999999999</v>
      </c>
      <c r="E9" s="329">
        <f t="shared" si="1"/>
        <v>126326.39999999999</v>
      </c>
    </row>
    <row r="10" spans="1:5" s="99" customFormat="1" x14ac:dyDescent="0.25">
      <c r="A10" s="98">
        <v>4</v>
      </c>
      <c r="B10" s="416" t="s">
        <v>9</v>
      </c>
      <c r="C10" s="328">
        <v>9567</v>
      </c>
      <c r="D10" s="329">
        <f t="shared" si="0"/>
        <v>9567</v>
      </c>
      <c r="E10" s="329">
        <f t="shared" si="1"/>
        <v>9567</v>
      </c>
    </row>
    <row r="11" spans="1:5" s="99" customFormat="1" x14ac:dyDescent="0.25">
      <c r="A11" s="98">
        <v>5</v>
      </c>
      <c r="B11" s="100" t="s">
        <v>10</v>
      </c>
      <c r="C11" s="328">
        <v>16734.7</v>
      </c>
      <c r="D11" s="329">
        <f t="shared" si="0"/>
        <v>16734.7</v>
      </c>
      <c r="E11" s="329">
        <f t="shared" si="1"/>
        <v>16734.7</v>
      </c>
    </row>
    <row r="12" spans="1:5" s="99" customFormat="1" x14ac:dyDescent="0.25">
      <c r="A12" s="98">
        <v>6</v>
      </c>
      <c r="B12" s="100" t="s">
        <v>11</v>
      </c>
      <c r="C12" s="328">
        <v>5222.8999999999996</v>
      </c>
      <c r="D12" s="329">
        <f t="shared" si="0"/>
        <v>5222.8999999999996</v>
      </c>
      <c r="E12" s="329">
        <f t="shared" si="1"/>
        <v>5222.8999999999996</v>
      </c>
    </row>
    <row r="13" spans="1:5" s="99" customFormat="1" x14ac:dyDescent="0.25">
      <c r="A13" s="98">
        <v>7</v>
      </c>
      <c r="B13" s="100" t="s">
        <v>12</v>
      </c>
      <c r="C13" s="328">
        <v>3812.8</v>
      </c>
      <c r="D13" s="329">
        <f t="shared" si="0"/>
        <v>3812.8</v>
      </c>
      <c r="E13" s="329">
        <f t="shared" si="1"/>
        <v>3812.8</v>
      </c>
    </row>
    <row r="14" spans="1:5" s="99" customFormat="1" x14ac:dyDescent="0.25">
      <c r="A14" s="98">
        <v>8</v>
      </c>
      <c r="B14" s="101" t="s">
        <v>13</v>
      </c>
      <c r="C14" s="328">
        <v>3240.3</v>
      </c>
      <c r="D14" s="329">
        <f t="shared" si="0"/>
        <v>3240.3</v>
      </c>
      <c r="E14" s="329">
        <f t="shared" si="1"/>
        <v>3240.3</v>
      </c>
    </row>
    <row r="15" spans="1:5" s="99" customFormat="1" x14ac:dyDescent="0.25">
      <c r="A15" s="98">
        <v>9</v>
      </c>
      <c r="B15" s="101" t="s">
        <v>14</v>
      </c>
      <c r="C15" s="328">
        <v>10538.5</v>
      </c>
      <c r="D15" s="329">
        <f t="shared" si="0"/>
        <v>10538.5</v>
      </c>
      <c r="E15" s="329">
        <f t="shared" si="1"/>
        <v>10538.5</v>
      </c>
    </row>
    <row r="16" spans="1:5" s="99" customFormat="1" x14ac:dyDescent="0.25">
      <c r="A16" s="98">
        <v>10</v>
      </c>
      <c r="B16" s="100" t="s">
        <v>15</v>
      </c>
      <c r="C16" s="328">
        <v>2200.9</v>
      </c>
      <c r="D16" s="329">
        <f t="shared" si="0"/>
        <v>2200.9</v>
      </c>
      <c r="E16" s="329">
        <f t="shared" si="1"/>
        <v>2200.9</v>
      </c>
    </row>
    <row r="17" spans="1:5" s="99" customFormat="1" x14ac:dyDescent="0.25">
      <c r="A17" s="98">
        <v>11</v>
      </c>
      <c r="B17" s="100" t="s">
        <v>16</v>
      </c>
      <c r="C17" s="328">
        <v>1499.1</v>
      </c>
      <c r="D17" s="329">
        <f t="shared" si="0"/>
        <v>1499.1</v>
      </c>
      <c r="E17" s="329">
        <f t="shared" si="1"/>
        <v>1499.1</v>
      </c>
    </row>
    <row r="18" spans="1:5" s="99" customFormat="1" x14ac:dyDescent="0.25">
      <c r="A18" s="98">
        <v>12</v>
      </c>
      <c r="B18" s="97" t="s">
        <v>279</v>
      </c>
      <c r="C18" s="328">
        <v>2206.3000000000002</v>
      </c>
      <c r="D18" s="329">
        <f t="shared" si="0"/>
        <v>2206.3000000000002</v>
      </c>
      <c r="E18" s="329">
        <f t="shared" si="1"/>
        <v>2206.3000000000002</v>
      </c>
    </row>
    <row r="19" spans="1:5" s="99" customFormat="1" x14ac:dyDescent="0.25">
      <c r="A19" s="98">
        <v>13</v>
      </c>
      <c r="B19" s="97" t="s">
        <v>278</v>
      </c>
      <c r="C19" s="328">
        <v>1720.4</v>
      </c>
      <c r="D19" s="329">
        <f t="shared" si="0"/>
        <v>1720.4</v>
      </c>
      <c r="E19" s="329">
        <f t="shared" si="1"/>
        <v>1720.4</v>
      </c>
    </row>
    <row r="20" spans="1:5" s="99" customFormat="1" x14ac:dyDescent="0.25">
      <c r="A20" s="98">
        <v>14</v>
      </c>
      <c r="B20" s="97" t="s">
        <v>19</v>
      </c>
      <c r="C20" s="328">
        <v>1048.5999999999999</v>
      </c>
      <c r="D20" s="329">
        <f t="shared" si="0"/>
        <v>1048.5999999999999</v>
      </c>
      <c r="E20" s="329">
        <f t="shared" si="1"/>
        <v>1048.5999999999999</v>
      </c>
    </row>
    <row r="21" spans="1:5" s="99" customFormat="1" x14ac:dyDescent="0.25">
      <c r="A21" s="98">
        <v>15</v>
      </c>
      <c r="B21" s="97" t="s">
        <v>277</v>
      </c>
      <c r="C21" s="328">
        <v>5146</v>
      </c>
      <c r="D21" s="329">
        <f t="shared" si="0"/>
        <v>5146</v>
      </c>
      <c r="E21" s="329">
        <f t="shared" si="1"/>
        <v>5146</v>
      </c>
    </row>
    <row r="22" spans="1:5" s="99" customFormat="1" x14ac:dyDescent="0.25">
      <c r="A22" s="98">
        <v>16</v>
      </c>
      <c r="B22" s="97" t="s">
        <v>276</v>
      </c>
      <c r="C22" s="328">
        <v>216</v>
      </c>
      <c r="D22" s="329">
        <f t="shared" si="0"/>
        <v>216</v>
      </c>
      <c r="E22" s="329">
        <f t="shared" si="1"/>
        <v>216</v>
      </c>
    </row>
    <row r="23" spans="1:5" s="99" customFormat="1" x14ac:dyDescent="0.25">
      <c r="A23" s="98">
        <v>17</v>
      </c>
      <c r="B23" s="97" t="s">
        <v>22</v>
      </c>
      <c r="C23" s="328">
        <v>1316.8</v>
      </c>
      <c r="D23" s="329">
        <f t="shared" si="0"/>
        <v>1316.8</v>
      </c>
      <c r="E23" s="329">
        <f t="shared" si="1"/>
        <v>1316.8</v>
      </c>
    </row>
    <row r="24" spans="1:5" s="99" customFormat="1" x14ac:dyDescent="0.25">
      <c r="A24" s="98">
        <v>18</v>
      </c>
      <c r="B24" s="97" t="s">
        <v>23</v>
      </c>
      <c r="C24" s="328">
        <v>708.2</v>
      </c>
      <c r="D24" s="329">
        <f t="shared" si="0"/>
        <v>708.2</v>
      </c>
      <c r="E24" s="329">
        <f t="shared" si="1"/>
        <v>708.2</v>
      </c>
    </row>
    <row r="25" spans="1:5" s="99" customFormat="1" x14ac:dyDescent="0.25">
      <c r="A25" s="98">
        <v>19</v>
      </c>
      <c r="B25" s="97" t="s">
        <v>275</v>
      </c>
      <c r="C25" s="328">
        <v>1825.8</v>
      </c>
      <c r="D25" s="329">
        <f t="shared" si="0"/>
        <v>1825.8</v>
      </c>
      <c r="E25" s="329">
        <f t="shared" si="1"/>
        <v>1825.8</v>
      </c>
    </row>
    <row r="26" spans="1:5" s="99" customFormat="1" x14ac:dyDescent="0.25">
      <c r="A26" s="98">
        <v>20</v>
      </c>
      <c r="B26" s="97" t="s">
        <v>25</v>
      </c>
      <c r="C26" s="328">
        <v>794.9</v>
      </c>
      <c r="D26" s="329">
        <f t="shared" si="0"/>
        <v>794.9</v>
      </c>
      <c r="E26" s="329">
        <f t="shared" si="1"/>
        <v>794.9</v>
      </c>
    </row>
    <row r="27" spans="1:5" s="99" customFormat="1" x14ac:dyDescent="0.25">
      <c r="A27" s="98">
        <v>21</v>
      </c>
      <c r="B27" s="97" t="s">
        <v>26</v>
      </c>
      <c r="C27" s="328">
        <v>1503.8</v>
      </c>
      <c r="D27" s="329">
        <f t="shared" si="0"/>
        <v>1503.8</v>
      </c>
      <c r="E27" s="329">
        <f t="shared" si="1"/>
        <v>1503.8</v>
      </c>
    </row>
    <row r="28" spans="1:5" x14ac:dyDescent="0.25">
      <c r="A28" s="98">
        <v>22</v>
      </c>
      <c r="B28" s="97" t="s">
        <v>274</v>
      </c>
      <c r="C28" s="328">
        <v>1753.6</v>
      </c>
      <c r="D28" s="329">
        <f t="shared" si="0"/>
        <v>1753.6</v>
      </c>
      <c r="E28" s="329">
        <f t="shared" si="1"/>
        <v>1753.6</v>
      </c>
    </row>
    <row r="29" spans="1:5" x14ac:dyDescent="0.25">
      <c r="A29" s="98">
        <v>23</v>
      </c>
      <c r="B29" s="97" t="s">
        <v>28</v>
      </c>
      <c r="C29" s="328">
        <v>7686.3</v>
      </c>
      <c r="D29" s="329">
        <f t="shared" si="0"/>
        <v>7686.3</v>
      </c>
      <c r="E29" s="329">
        <f t="shared" si="1"/>
        <v>7686.3</v>
      </c>
    </row>
    <row r="30" spans="1:5" x14ac:dyDescent="0.25">
      <c r="A30" s="98">
        <v>24</v>
      </c>
      <c r="B30" s="97" t="s">
        <v>273</v>
      </c>
      <c r="C30" s="328">
        <v>510.8</v>
      </c>
      <c r="D30" s="329">
        <f t="shared" si="0"/>
        <v>510.8</v>
      </c>
      <c r="E30" s="329">
        <f t="shared" si="1"/>
        <v>510.8</v>
      </c>
    </row>
    <row r="31" spans="1:5" x14ac:dyDescent="0.25">
      <c r="A31" s="98">
        <v>25</v>
      </c>
      <c r="B31" s="97" t="s">
        <v>272</v>
      </c>
      <c r="C31" s="328">
        <v>6306.2</v>
      </c>
      <c r="D31" s="329">
        <f t="shared" si="0"/>
        <v>6306.2</v>
      </c>
      <c r="E31" s="329">
        <f t="shared" si="1"/>
        <v>6306.2</v>
      </c>
    </row>
    <row r="32" spans="1:5" x14ac:dyDescent="0.25">
      <c r="A32" s="98">
        <v>26</v>
      </c>
      <c r="B32" s="97" t="s">
        <v>271</v>
      </c>
      <c r="C32" s="328">
        <v>648.9</v>
      </c>
      <c r="D32" s="329">
        <f t="shared" si="0"/>
        <v>648.9</v>
      </c>
      <c r="E32" s="329">
        <f t="shared" si="1"/>
        <v>648.9</v>
      </c>
    </row>
    <row r="33" spans="1:5" x14ac:dyDescent="0.25">
      <c r="A33" s="98">
        <v>27</v>
      </c>
      <c r="B33" s="97" t="s">
        <v>270</v>
      </c>
      <c r="C33" s="328">
        <v>2010.2</v>
      </c>
      <c r="D33" s="329">
        <f t="shared" si="0"/>
        <v>2010.2</v>
      </c>
      <c r="E33" s="329">
        <f t="shared" si="1"/>
        <v>2010.2</v>
      </c>
    </row>
    <row r="34" spans="1:5" x14ac:dyDescent="0.25">
      <c r="A34" s="98">
        <v>28</v>
      </c>
      <c r="B34" s="97" t="s">
        <v>269</v>
      </c>
      <c r="C34" s="328">
        <v>11267.5</v>
      </c>
      <c r="D34" s="329">
        <f t="shared" si="0"/>
        <v>11267.5</v>
      </c>
      <c r="E34" s="329">
        <f t="shared" si="1"/>
        <v>11267.5</v>
      </c>
    </row>
    <row r="35" spans="1:5" x14ac:dyDescent="0.25">
      <c r="A35" s="98">
        <v>29</v>
      </c>
      <c r="B35" s="97" t="s">
        <v>268</v>
      </c>
      <c r="C35" s="328">
        <v>3216.5</v>
      </c>
      <c r="D35" s="329">
        <f t="shared" si="0"/>
        <v>3216.5</v>
      </c>
      <c r="E35" s="329">
        <f t="shared" si="1"/>
        <v>3216.5</v>
      </c>
    </row>
    <row r="36" spans="1:5" x14ac:dyDescent="0.25">
      <c r="A36" s="98">
        <v>30</v>
      </c>
      <c r="B36" s="97" t="s">
        <v>267</v>
      </c>
      <c r="C36" s="328">
        <v>1473.1</v>
      </c>
      <c r="D36" s="329">
        <f t="shared" si="0"/>
        <v>1473.1</v>
      </c>
      <c r="E36" s="329">
        <f t="shared" si="1"/>
        <v>1473.1</v>
      </c>
    </row>
    <row r="37" spans="1:5" x14ac:dyDescent="0.25">
      <c r="A37" s="98">
        <v>31</v>
      </c>
      <c r="B37" s="97" t="s">
        <v>266</v>
      </c>
      <c r="C37" s="328">
        <v>1227.4000000000001</v>
      </c>
      <c r="D37" s="329">
        <f t="shared" si="0"/>
        <v>1227.4000000000001</v>
      </c>
      <c r="E37" s="329">
        <f t="shared" si="1"/>
        <v>1227.4000000000001</v>
      </c>
    </row>
    <row r="38" spans="1:5" x14ac:dyDescent="0.25">
      <c r="A38" s="98">
        <v>32</v>
      </c>
      <c r="B38" s="97" t="s">
        <v>265</v>
      </c>
      <c r="C38" s="328">
        <v>17213.099999999999</v>
      </c>
      <c r="D38" s="329">
        <f t="shared" si="0"/>
        <v>17213.099999999999</v>
      </c>
      <c r="E38" s="329">
        <f t="shared" si="1"/>
        <v>17213.099999999999</v>
      </c>
    </row>
    <row r="39" spans="1:5" x14ac:dyDescent="0.25">
      <c r="A39" s="98">
        <v>33</v>
      </c>
      <c r="B39" s="97" t="s">
        <v>264</v>
      </c>
      <c r="C39" s="328">
        <v>2702.8</v>
      </c>
      <c r="D39" s="329">
        <f t="shared" si="0"/>
        <v>2702.8</v>
      </c>
      <c r="E39" s="329">
        <f t="shared" si="1"/>
        <v>2702.8</v>
      </c>
    </row>
    <row r="40" spans="1:5" x14ac:dyDescent="0.25">
      <c r="A40" s="98">
        <v>34</v>
      </c>
      <c r="B40" s="97" t="s">
        <v>263</v>
      </c>
      <c r="C40" s="328">
        <v>3109.9</v>
      </c>
      <c r="D40" s="329">
        <f t="shared" si="0"/>
        <v>3109.9</v>
      </c>
      <c r="E40" s="329">
        <f t="shared" si="1"/>
        <v>3109.9</v>
      </c>
    </row>
    <row r="41" spans="1:5" x14ac:dyDescent="0.25">
      <c r="A41" s="98">
        <v>35</v>
      </c>
      <c r="B41" s="97" t="s">
        <v>262</v>
      </c>
      <c r="C41" s="328">
        <v>1220.5999999999999</v>
      </c>
      <c r="D41" s="329">
        <f t="shared" si="0"/>
        <v>1220.5999999999999</v>
      </c>
      <c r="E41" s="329">
        <f t="shared" si="1"/>
        <v>1220.5999999999999</v>
      </c>
    </row>
    <row r="42" spans="1:5" x14ac:dyDescent="0.25">
      <c r="A42" s="98">
        <v>36</v>
      </c>
      <c r="B42" s="97" t="s">
        <v>261</v>
      </c>
      <c r="C42" s="328">
        <v>1048.8</v>
      </c>
      <c r="D42" s="329">
        <f t="shared" si="0"/>
        <v>1048.8</v>
      </c>
      <c r="E42" s="329">
        <f t="shared" si="1"/>
        <v>1048.8</v>
      </c>
    </row>
    <row r="43" spans="1:5" x14ac:dyDescent="0.25">
      <c r="A43" s="98">
        <v>37</v>
      </c>
      <c r="B43" s="97" t="s">
        <v>260</v>
      </c>
      <c r="C43" s="328">
        <v>3962.3</v>
      </c>
      <c r="D43" s="329">
        <f t="shared" si="0"/>
        <v>3962.3</v>
      </c>
      <c r="E43" s="329">
        <f t="shared" si="1"/>
        <v>3962.3</v>
      </c>
    </row>
    <row r="44" spans="1:5" x14ac:dyDescent="0.25">
      <c r="A44" s="98">
        <v>38</v>
      </c>
      <c r="B44" s="97" t="s">
        <v>259</v>
      </c>
      <c r="C44" s="328">
        <v>1000.1</v>
      </c>
      <c r="D44" s="329">
        <f t="shared" si="0"/>
        <v>1000.1</v>
      </c>
      <c r="E44" s="329">
        <f t="shared" si="1"/>
        <v>1000.1</v>
      </c>
    </row>
    <row r="45" spans="1:5" x14ac:dyDescent="0.25">
      <c r="A45" s="98">
        <v>39</v>
      </c>
      <c r="B45" s="97" t="s">
        <v>258</v>
      </c>
      <c r="C45" s="328">
        <v>3805</v>
      </c>
      <c r="D45" s="329">
        <f t="shared" si="0"/>
        <v>3805</v>
      </c>
      <c r="E45" s="329">
        <f t="shared" si="1"/>
        <v>3805</v>
      </c>
    </row>
    <row r="46" spans="1:5" x14ac:dyDescent="0.25">
      <c r="A46" s="98">
        <v>40</v>
      </c>
      <c r="B46" s="97" t="s">
        <v>257</v>
      </c>
      <c r="C46" s="328">
        <v>867.8</v>
      </c>
      <c r="D46" s="329">
        <f t="shared" si="0"/>
        <v>867.8</v>
      </c>
      <c r="E46" s="329">
        <f t="shared" si="1"/>
        <v>867.8</v>
      </c>
    </row>
    <row r="47" spans="1:5" x14ac:dyDescent="0.25">
      <c r="A47" s="98">
        <v>41</v>
      </c>
      <c r="B47" s="415" t="s">
        <v>46</v>
      </c>
      <c r="C47" s="328">
        <v>3920.4</v>
      </c>
      <c r="D47" s="329">
        <f t="shared" si="0"/>
        <v>3920.4</v>
      </c>
      <c r="E47" s="329">
        <f t="shared" si="1"/>
        <v>3920.4</v>
      </c>
    </row>
    <row r="48" spans="1:5" x14ac:dyDescent="0.25">
      <c r="A48" s="98">
        <v>42</v>
      </c>
      <c r="B48" s="415" t="s">
        <v>47</v>
      </c>
      <c r="C48" s="328">
        <v>308.39999999999998</v>
      </c>
      <c r="D48" s="329">
        <f t="shared" si="0"/>
        <v>308.39999999999998</v>
      </c>
      <c r="E48" s="329">
        <f t="shared" si="1"/>
        <v>308.39999999999998</v>
      </c>
    </row>
    <row r="49" spans="1:8" x14ac:dyDescent="0.25">
      <c r="A49" s="568" t="s">
        <v>48</v>
      </c>
      <c r="B49" s="569"/>
      <c r="C49" s="330">
        <f>SUM(C7:C48)</f>
        <v>296748.99999999988</v>
      </c>
      <c r="D49" s="330">
        <f>SUM(D7:D48)</f>
        <v>296748.99999999988</v>
      </c>
      <c r="E49" s="330">
        <f>SUM(E7:E48)</f>
        <v>296748.99999999988</v>
      </c>
    </row>
    <row r="50" spans="1:8" ht="64.5" customHeight="1" x14ac:dyDescent="0.25">
      <c r="A50" s="578"/>
      <c r="B50" s="578"/>
      <c r="C50" s="96"/>
      <c r="D50" s="579"/>
      <c r="E50" s="580"/>
      <c r="F50" s="95"/>
      <c r="G50" s="94"/>
      <c r="H50" s="93"/>
    </row>
    <row r="51" spans="1:8" hidden="1" x14ac:dyDescent="0.25"/>
    <row r="52" spans="1:8" x14ac:dyDescent="0.25">
      <c r="A52" s="572"/>
      <c r="B52" s="572"/>
      <c r="C52" s="92"/>
    </row>
  </sheetData>
  <autoFilter ref="A6:E6" xr:uid="{00000000-0009-0000-0000-00000A000000}"/>
  <mergeCells count="11">
    <mergeCell ref="A49:B49"/>
    <mergeCell ref="B1:E1"/>
    <mergeCell ref="A52:B52"/>
    <mergeCell ref="A2:E2"/>
    <mergeCell ref="C3:E3"/>
    <mergeCell ref="D4:E4"/>
    <mergeCell ref="A3:A5"/>
    <mergeCell ref="B3:B5"/>
    <mergeCell ref="C4:C5"/>
    <mergeCell ref="A50:B50"/>
    <mergeCell ref="D50:E50"/>
  </mergeCells>
  <printOptions horizontalCentered="1"/>
  <pageMargins left="0.78740157480314965" right="0.39370078740157483" top="0.6692913385826772" bottom="0.6692913385826772" header="0.31496062992125984" footer="0.31496062992125984"/>
  <pageSetup paperSize="9" scale="84" orientation="portrait" r:id="rId1"/>
  <headerFooter>
    <oddFooter>&amp;L&amp;"Times New Roman,обычный"&amp;8&amp;Z&amp;F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  <pageSetUpPr fitToPage="1"/>
  </sheetPr>
  <dimension ref="A1:E11"/>
  <sheetViews>
    <sheetView view="pageBreakPreview" zoomScaleNormal="100" workbookViewId="0">
      <selection activeCell="B3" sqref="B3"/>
    </sheetView>
  </sheetViews>
  <sheetFormatPr defaultColWidth="9.140625" defaultRowHeight="15" x14ac:dyDescent="0.2"/>
  <cols>
    <col min="1" max="1" width="4.42578125" style="106" customWidth="1"/>
    <col min="2" max="2" width="59.85546875" style="106" customWidth="1"/>
    <col min="3" max="3" width="25.85546875" style="106" customWidth="1"/>
    <col min="4" max="4" width="0" style="106" hidden="1" customWidth="1"/>
    <col min="5" max="16384" width="9.140625" style="106"/>
  </cols>
  <sheetData>
    <row r="1" spans="1:5" ht="36.6" customHeight="1" x14ac:dyDescent="0.25">
      <c r="A1" s="582" t="s">
        <v>385</v>
      </c>
      <c r="B1" s="582"/>
      <c r="C1" s="582"/>
      <c r="D1" s="120"/>
    </row>
    <row r="2" spans="1:5" ht="66.75" customHeight="1" x14ac:dyDescent="0.2">
      <c r="A2" s="581" t="s">
        <v>366</v>
      </c>
      <c r="B2" s="581"/>
      <c r="C2" s="581"/>
      <c r="D2" s="119"/>
    </row>
    <row r="3" spans="1:5" ht="40.5" customHeight="1" x14ac:dyDescent="0.2">
      <c r="A3" s="118" t="s">
        <v>2</v>
      </c>
      <c r="B3" s="118" t="s">
        <v>50</v>
      </c>
      <c r="C3" s="118" t="s">
        <v>281</v>
      </c>
    </row>
    <row r="4" spans="1:5" ht="15.75" x14ac:dyDescent="0.25">
      <c r="A4" s="115">
        <v>1</v>
      </c>
      <c r="B4" s="117" t="s">
        <v>8</v>
      </c>
      <c r="C4" s="112">
        <v>1896.6</v>
      </c>
    </row>
    <row r="5" spans="1:5" ht="15.75" x14ac:dyDescent="0.25">
      <c r="A5" s="115">
        <v>2</v>
      </c>
      <c r="B5" s="116" t="s">
        <v>10</v>
      </c>
      <c r="C5" s="112">
        <v>3034.4</v>
      </c>
    </row>
    <row r="6" spans="1:5" ht="15.75" x14ac:dyDescent="0.25">
      <c r="A6" s="115"/>
      <c r="B6" s="109" t="s">
        <v>48</v>
      </c>
      <c r="C6" s="108">
        <f>SUM(C4:C5)</f>
        <v>4931</v>
      </c>
    </row>
    <row r="7" spans="1:5" ht="15.75" x14ac:dyDescent="0.25">
      <c r="A7" s="114"/>
      <c r="B7" s="113" t="s">
        <v>250</v>
      </c>
      <c r="C7" s="112">
        <v>259.5</v>
      </c>
      <c r="D7" s="111">
        <v>0.05</v>
      </c>
    </row>
    <row r="8" spans="1:5" ht="15.75" x14ac:dyDescent="0.25">
      <c r="A8" s="110"/>
      <c r="B8" s="109" t="s">
        <v>232</v>
      </c>
      <c r="C8" s="108">
        <f>SUM(C6:C7)</f>
        <v>5190.5</v>
      </c>
    </row>
    <row r="9" spans="1:5" x14ac:dyDescent="0.2">
      <c r="C9" s="107"/>
    </row>
    <row r="10" spans="1:5" ht="15.75" x14ac:dyDescent="0.25">
      <c r="C10" s="583"/>
      <c r="D10" s="583"/>
      <c r="E10" s="583"/>
    </row>
    <row r="11" spans="1:5" ht="15.75" x14ac:dyDescent="0.25">
      <c r="C11" s="584"/>
      <c r="D11" s="584"/>
      <c r="E11" s="584"/>
    </row>
  </sheetData>
  <mergeCells count="4">
    <mergeCell ref="A2:C2"/>
    <mergeCell ref="A1:C1"/>
    <mergeCell ref="C10:E10"/>
    <mergeCell ref="C11:E11"/>
  </mergeCells>
  <printOptions horizontalCentered="1"/>
  <pageMargins left="0.78740157480314965" right="0.39370078740157483" top="0.78740157480314965" bottom="0.78740157480314965" header="0.31496062992125984" footer="0.31496062992125984"/>
  <pageSetup paperSize="9" orientation="portrait" r:id="rId1"/>
  <headerFooter>
    <oddFooter>&amp;L&amp;"Times New Roman,обычный"&amp;8&amp;Z&amp;F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  <pageSetUpPr fitToPage="1"/>
  </sheetPr>
  <dimension ref="A1:G45"/>
  <sheetViews>
    <sheetView view="pageBreakPreview" zoomScaleNormal="100" zoomScaleSheetLayoutView="100" workbookViewId="0">
      <selection activeCell="B14" sqref="B14"/>
    </sheetView>
  </sheetViews>
  <sheetFormatPr defaultRowHeight="15.75" x14ac:dyDescent="0.2"/>
  <cols>
    <col min="1" max="1" width="6.28515625" style="419" customWidth="1"/>
    <col min="2" max="2" width="43.7109375" style="431" customWidth="1"/>
    <col min="3" max="5" width="15.7109375" style="420" customWidth="1"/>
    <col min="6" max="6" width="33.140625" style="420" customWidth="1"/>
    <col min="7" max="256" width="9.140625" style="419"/>
    <col min="257" max="257" width="8.85546875" style="419" customWidth="1"/>
    <col min="258" max="258" width="58.28515625" style="419" customWidth="1"/>
    <col min="259" max="259" width="18" style="419" customWidth="1"/>
    <col min="260" max="260" width="18.42578125" style="419" customWidth="1"/>
    <col min="261" max="261" width="19.140625" style="419" customWidth="1"/>
    <col min="262" max="262" width="33.140625" style="419" customWidth="1"/>
    <col min="263" max="512" width="9.140625" style="419"/>
    <col min="513" max="513" width="8.85546875" style="419" customWidth="1"/>
    <col min="514" max="514" width="58.28515625" style="419" customWidth="1"/>
    <col min="515" max="515" width="18" style="419" customWidth="1"/>
    <col min="516" max="516" width="18.42578125" style="419" customWidth="1"/>
    <col min="517" max="517" width="19.140625" style="419" customWidth="1"/>
    <col min="518" max="518" width="33.140625" style="419" customWidth="1"/>
    <col min="519" max="768" width="9.140625" style="419"/>
    <col min="769" max="769" width="8.85546875" style="419" customWidth="1"/>
    <col min="770" max="770" width="58.28515625" style="419" customWidth="1"/>
    <col min="771" max="771" width="18" style="419" customWidth="1"/>
    <col min="772" max="772" width="18.42578125" style="419" customWidth="1"/>
    <col min="773" max="773" width="19.140625" style="419" customWidth="1"/>
    <col min="774" max="774" width="33.140625" style="419" customWidth="1"/>
    <col min="775" max="1024" width="9.140625" style="419"/>
    <col min="1025" max="1025" width="8.85546875" style="419" customWidth="1"/>
    <col min="1026" max="1026" width="58.28515625" style="419" customWidth="1"/>
    <col min="1027" max="1027" width="18" style="419" customWidth="1"/>
    <col min="1028" max="1028" width="18.42578125" style="419" customWidth="1"/>
    <col min="1029" max="1029" width="19.140625" style="419" customWidth="1"/>
    <col min="1030" max="1030" width="33.140625" style="419" customWidth="1"/>
    <col min="1031" max="1280" width="9.140625" style="419"/>
    <col min="1281" max="1281" width="8.85546875" style="419" customWidth="1"/>
    <col min="1282" max="1282" width="58.28515625" style="419" customWidth="1"/>
    <col min="1283" max="1283" width="18" style="419" customWidth="1"/>
    <col min="1284" max="1284" width="18.42578125" style="419" customWidth="1"/>
    <col min="1285" max="1285" width="19.140625" style="419" customWidth="1"/>
    <col min="1286" max="1286" width="33.140625" style="419" customWidth="1"/>
    <col min="1287" max="1536" width="9.140625" style="419"/>
    <col min="1537" max="1537" width="8.85546875" style="419" customWidth="1"/>
    <col min="1538" max="1538" width="58.28515625" style="419" customWidth="1"/>
    <col min="1539" max="1539" width="18" style="419" customWidth="1"/>
    <col min="1540" max="1540" width="18.42578125" style="419" customWidth="1"/>
    <col min="1541" max="1541" width="19.140625" style="419" customWidth="1"/>
    <col min="1542" max="1542" width="33.140625" style="419" customWidth="1"/>
    <col min="1543" max="1792" width="9.140625" style="419"/>
    <col min="1793" max="1793" width="8.85546875" style="419" customWidth="1"/>
    <col min="1794" max="1794" width="58.28515625" style="419" customWidth="1"/>
    <col min="1795" max="1795" width="18" style="419" customWidth="1"/>
    <col min="1796" max="1796" width="18.42578125" style="419" customWidth="1"/>
    <col min="1797" max="1797" width="19.140625" style="419" customWidth="1"/>
    <col min="1798" max="1798" width="33.140625" style="419" customWidth="1"/>
    <col min="1799" max="2048" width="9.140625" style="419"/>
    <col min="2049" max="2049" width="8.85546875" style="419" customWidth="1"/>
    <col min="2050" max="2050" width="58.28515625" style="419" customWidth="1"/>
    <col min="2051" max="2051" width="18" style="419" customWidth="1"/>
    <col min="2052" max="2052" width="18.42578125" style="419" customWidth="1"/>
    <col min="2053" max="2053" width="19.140625" style="419" customWidth="1"/>
    <col min="2054" max="2054" width="33.140625" style="419" customWidth="1"/>
    <col min="2055" max="2304" width="9.140625" style="419"/>
    <col min="2305" max="2305" width="8.85546875" style="419" customWidth="1"/>
    <col min="2306" max="2306" width="58.28515625" style="419" customWidth="1"/>
    <col min="2307" max="2307" width="18" style="419" customWidth="1"/>
    <col min="2308" max="2308" width="18.42578125" style="419" customWidth="1"/>
    <col min="2309" max="2309" width="19.140625" style="419" customWidth="1"/>
    <col min="2310" max="2310" width="33.140625" style="419" customWidth="1"/>
    <col min="2311" max="2560" width="9.140625" style="419"/>
    <col min="2561" max="2561" width="8.85546875" style="419" customWidth="1"/>
    <col min="2562" max="2562" width="58.28515625" style="419" customWidth="1"/>
    <col min="2563" max="2563" width="18" style="419" customWidth="1"/>
    <col min="2564" max="2564" width="18.42578125" style="419" customWidth="1"/>
    <col min="2565" max="2565" width="19.140625" style="419" customWidth="1"/>
    <col min="2566" max="2566" width="33.140625" style="419" customWidth="1"/>
    <col min="2567" max="2816" width="9.140625" style="419"/>
    <col min="2817" max="2817" width="8.85546875" style="419" customWidth="1"/>
    <col min="2818" max="2818" width="58.28515625" style="419" customWidth="1"/>
    <col min="2819" max="2819" width="18" style="419" customWidth="1"/>
    <col min="2820" max="2820" width="18.42578125" style="419" customWidth="1"/>
    <col min="2821" max="2821" width="19.140625" style="419" customWidth="1"/>
    <col min="2822" max="2822" width="33.140625" style="419" customWidth="1"/>
    <col min="2823" max="3072" width="9.140625" style="419"/>
    <col min="3073" max="3073" width="8.85546875" style="419" customWidth="1"/>
    <col min="3074" max="3074" width="58.28515625" style="419" customWidth="1"/>
    <col min="3075" max="3075" width="18" style="419" customWidth="1"/>
    <col min="3076" max="3076" width="18.42578125" style="419" customWidth="1"/>
    <col min="3077" max="3077" width="19.140625" style="419" customWidth="1"/>
    <col min="3078" max="3078" width="33.140625" style="419" customWidth="1"/>
    <col min="3079" max="3328" width="9.140625" style="419"/>
    <col min="3329" max="3329" width="8.85546875" style="419" customWidth="1"/>
    <col min="3330" max="3330" width="58.28515625" style="419" customWidth="1"/>
    <col min="3331" max="3331" width="18" style="419" customWidth="1"/>
    <col min="3332" max="3332" width="18.42578125" style="419" customWidth="1"/>
    <col min="3333" max="3333" width="19.140625" style="419" customWidth="1"/>
    <col min="3334" max="3334" width="33.140625" style="419" customWidth="1"/>
    <col min="3335" max="3584" width="9.140625" style="419"/>
    <col min="3585" max="3585" width="8.85546875" style="419" customWidth="1"/>
    <col min="3586" max="3586" width="58.28515625" style="419" customWidth="1"/>
    <col min="3587" max="3587" width="18" style="419" customWidth="1"/>
    <col min="3588" max="3588" width="18.42578125" style="419" customWidth="1"/>
    <col min="3589" max="3589" width="19.140625" style="419" customWidth="1"/>
    <col min="3590" max="3590" width="33.140625" style="419" customWidth="1"/>
    <col min="3591" max="3840" width="9.140625" style="419"/>
    <col min="3841" max="3841" width="8.85546875" style="419" customWidth="1"/>
    <col min="3842" max="3842" width="58.28515625" style="419" customWidth="1"/>
    <col min="3843" max="3843" width="18" style="419" customWidth="1"/>
    <col min="3844" max="3844" width="18.42578125" style="419" customWidth="1"/>
    <col min="3845" max="3845" width="19.140625" style="419" customWidth="1"/>
    <col min="3846" max="3846" width="33.140625" style="419" customWidth="1"/>
    <col min="3847" max="4096" width="9.140625" style="419"/>
    <col min="4097" max="4097" width="8.85546875" style="419" customWidth="1"/>
    <col min="4098" max="4098" width="58.28515625" style="419" customWidth="1"/>
    <col min="4099" max="4099" width="18" style="419" customWidth="1"/>
    <col min="4100" max="4100" width="18.42578125" style="419" customWidth="1"/>
    <col min="4101" max="4101" width="19.140625" style="419" customWidth="1"/>
    <col min="4102" max="4102" width="33.140625" style="419" customWidth="1"/>
    <col min="4103" max="4352" width="9.140625" style="419"/>
    <col min="4353" max="4353" width="8.85546875" style="419" customWidth="1"/>
    <col min="4354" max="4354" width="58.28515625" style="419" customWidth="1"/>
    <col min="4355" max="4355" width="18" style="419" customWidth="1"/>
    <col min="4356" max="4356" width="18.42578125" style="419" customWidth="1"/>
    <col min="4357" max="4357" width="19.140625" style="419" customWidth="1"/>
    <col min="4358" max="4358" width="33.140625" style="419" customWidth="1"/>
    <col min="4359" max="4608" width="9.140625" style="419"/>
    <col min="4609" max="4609" width="8.85546875" style="419" customWidth="1"/>
    <col min="4610" max="4610" width="58.28515625" style="419" customWidth="1"/>
    <col min="4611" max="4611" width="18" style="419" customWidth="1"/>
    <col min="4612" max="4612" width="18.42578125" style="419" customWidth="1"/>
    <col min="4613" max="4613" width="19.140625" style="419" customWidth="1"/>
    <col min="4614" max="4614" width="33.140625" style="419" customWidth="1"/>
    <col min="4615" max="4864" width="9.140625" style="419"/>
    <col min="4865" max="4865" width="8.85546875" style="419" customWidth="1"/>
    <col min="4866" max="4866" width="58.28515625" style="419" customWidth="1"/>
    <col min="4867" max="4867" width="18" style="419" customWidth="1"/>
    <col min="4868" max="4868" width="18.42578125" style="419" customWidth="1"/>
    <col min="4869" max="4869" width="19.140625" style="419" customWidth="1"/>
    <col min="4870" max="4870" width="33.140625" style="419" customWidth="1"/>
    <col min="4871" max="5120" width="9.140625" style="419"/>
    <col min="5121" max="5121" width="8.85546875" style="419" customWidth="1"/>
    <col min="5122" max="5122" width="58.28515625" style="419" customWidth="1"/>
    <col min="5123" max="5123" width="18" style="419" customWidth="1"/>
    <col min="5124" max="5124" width="18.42578125" style="419" customWidth="1"/>
    <col min="5125" max="5125" width="19.140625" style="419" customWidth="1"/>
    <col min="5126" max="5126" width="33.140625" style="419" customWidth="1"/>
    <col min="5127" max="5376" width="9.140625" style="419"/>
    <col min="5377" max="5377" width="8.85546875" style="419" customWidth="1"/>
    <col min="5378" max="5378" width="58.28515625" style="419" customWidth="1"/>
    <col min="5379" max="5379" width="18" style="419" customWidth="1"/>
    <col min="5380" max="5380" width="18.42578125" style="419" customWidth="1"/>
    <col min="5381" max="5381" width="19.140625" style="419" customWidth="1"/>
    <col min="5382" max="5382" width="33.140625" style="419" customWidth="1"/>
    <col min="5383" max="5632" width="9.140625" style="419"/>
    <col min="5633" max="5633" width="8.85546875" style="419" customWidth="1"/>
    <col min="5634" max="5634" width="58.28515625" style="419" customWidth="1"/>
    <col min="5635" max="5635" width="18" style="419" customWidth="1"/>
    <col min="5636" max="5636" width="18.42578125" style="419" customWidth="1"/>
    <col min="5637" max="5637" width="19.140625" style="419" customWidth="1"/>
    <col min="5638" max="5638" width="33.140625" style="419" customWidth="1"/>
    <col min="5639" max="5888" width="9.140625" style="419"/>
    <col min="5889" max="5889" width="8.85546875" style="419" customWidth="1"/>
    <col min="5890" max="5890" width="58.28515625" style="419" customWidth="1"/>
    <col min="5891" max="5891" width="18" style="419" customWidth="1"/>
    <col min="5892" max="5892" width="18.42578125" style="419" customWidth="1"/>
    <col min="5893" max="5893" width="19.140625" style="419" customWidth="1"/>
    <col min="5894" max="5894" width="33.140625" style="419" customWidth="1"/>
    <col min="5895" max="6144" width="9.140625" style="419"/>
    <col min="6145" max="6145" width="8.85546875" style="419" customWidth="1"/>
    <col min="6146" max="6146" width="58.28515625" style="419" customWidth="1"/>
    <col min="6147" max="6147" width="18" style="419" customWidth="1"/>
    <col min="6148" max="6148" width="18.42578125" style="419" customWidth="1"/>
    <col min="6149" max="6149" width="19.140625" style="419" customWidth="1"/>
    <col min="6150" max="6150" width="33.140625" style="419" customWidth="1"/>
    <col min="6151" max="6400" width="9.140625" style="419"/>
    <col min="6401" max="6401" width="8.85546875" style="419" customWidth="1"/>
    <col min="6402" max="6402" width="58.28515625" style="419" customWidth="1"/>
    <col min="6403" max="6403" width="18" style="419" customWidth="1"/>
    <col min="6404" max="6404" width="18.42578125" style="419" customWidth="1"/>
    <col min="6405" max="6405" width="19.140625" style="419" customWidth="1"/>
    <col min="6406" max="6406" width="33.140625" style="419" customWidth="1"/>
    <col min="6407" max="6656" width="9.140625" style="419"/>
    <col min="6657" max="6657" width="8.85546875" style="419" customWidth="1"/>
    <col min="6658" max="6658" width="58.28515625" style="419" customWidth="1"/>
    <col min="6659" max="6659" width="18" style="419" customWidth="1"/>
    <col min="6660" max="6660" width="18.42578125" style="419" customWidth="1"/>
    <col min="6661" max="6661" width="19.140625" style="419" customWidth="1"/>
    <col min="6662" max="6662" width="33.140625" style="419" customWidth="1"/>
    <col min="6663" max="6912" width="9.140625" style="419"/>
    <col min="6913" max="6913" width="8.85546875" style="419" customWidth="1"/>
    <col min="6914" max="6914" width="58.28515625" style="419" customWidth="1"/>
    <col min="6915" max="6915" width="18" style="419" customWidth="1"/>
    <col min="6916" max="6916" width="18.42578125" style="419" customWidth="1"/>
    <col min="6917" max="6917" width="19.140625" style="419" customWidth="1"/>
    <col min="6918" max="6918" width="33.140625" style="419" customWidth="1"/>
    <col min="6919" max="7168" width="9.140625" style="419"/>
    <col min="7169" max="7169" width="8.85546875" style="419" customWidth="1"/>
    <col min="7170" max="7170" width="58.28515625" style="419" customWidth="1"/>
    <col min="7171" max="7171" width="18" style="419" customWidth="1"/>
    <col min="7172" max="7172" width="18.42578125" style="419" customWidth="1"/>
    <col min="7173" max="7173" width="19.140625" style="419" customWidth="1"/>
    <col min="7174" max="7174" width="33.140625" style="419" customWidth="1"/>
    <col min="7175" max="7424" width="9.140625" style="419"/>
    <col min="7425" max="7425" width="8.85546875" style="419" customWidth="1"/>
    <col min="7426" max="7426" width="58.28515625" style="419" customWidth="1"/>
    <col min="7427" max="7427" width="18" style="419" customWidth="1"/>
    <col min="7428" max="7428" width="18.42578125" style="419" customWidth="1"/>
    <col min="7429" max="7429" width="19.140625" style="419" customWidth="1"/>
    <col min="7430" max="7430" width="33.140625" style="419" customWidth="1"/>
    <col min="7431" max="7680" width="9.140625" style="419"/>
    <col min="7681" max="7681" width="8.85546875" style="419" customWidth="1"/>
    <col min="7682" max="7682" width="58.28515625" style="419" customWidth="1"/>
    <col min="7683" max="7683" width="18" style="419" customWidth="1"/>
    <col min="7684" max="7684" width="18.42578125" style="419" customWidth="1"/>
    <col min="7685" max="7685" width="19.140625" style="419" customWidth="1"/>
    <col min="7686" max="7686" width="33.140625" style="419" customWidth="1"/>
    <col min="7687" max="7936" width="9.140625" style="419"/>
    <col min="7937" max="7937" width="8.85546875" style="419" customWidth="1"/>
    <col min="7938" max="7938" width="58.28515625" style="419" customWidth="1"/>
    <col min="7939" max="7939" width="18" style="419" customWidth="1"/>
    <col min="7940" max="7940" width="18.42578125" style="419" customWidth="1"/>
    <col min="7941" max="7941" width="19.140625" style="419" customWidth="1"/>
    <col min="7942" max="7942" width="33.140625" style="419" customWidth="1"/>
    <col min="7943" max="8192" width="9.140625" style="419"/>
    <col min="8193" max="8193" width="8.85546875" style="419" customWidth="1"/>
    <col min="8194" max="8194" width="58.28515625" style="419" customWidth="1"/>
    <col min="8195" max="8195" width="18" style="419" customWidth="1"/>
    <col min="8196" max="8196" width="18.42578125" style="419" customWidth="1"/>
    <col min="8197" max="8197" width="19.140625" style="419" customWidth="1"/>
    <col min="8198" max="8198" width="33.140625" style="419" customWidth="1"/>
    <col min="8199" max="8448" width="9.140625" style="419"/>
    <col min="8449" max="8449" width="8.85546875" style="419" customWidth="1"/>
    <col min="8450" max="8450" width="58.28515625" style="419" customWidth="1"/>
    <col min="8451" max="8451" width="18" style="419" customWidth="1"/>
    <col min="8452" max="8452" width="18.42578125" style="419" customWidth="1"/>
    <col min="8453" max="8453" width="19.140625" style="419" customWidth="1"/>
    <col min="8454" max="8454" width="33.140625" style="419" customWidth="1"/>
    <col min="8455" max="8704" width="9.140625" style="419"/>
    <col min="8705" max="8705" width="8.85546875" style="419" customWidth="1"/>
    <col min="8706" max="8706" width="58.28515625" style="419" customWidth="1"/>
    <col min="8707" max="8707" width="18" style="419" customWidth="1"/>
    <col min="8708" max="8708" width="18.42578125" style="419" customWidth="1"/>
    <col min="8709" max="8709" width="19.140625" style="419" customWidth="1"/>
    <col min="8710" max="8710" width="33.140625" style="419" customWidth="1"/>
    <col min="8711" max="8960" width="9.140625" style="419"/>
    <col min="8961" max="8961" width="8.85546875" style="419" customWidth="1"/>
    <col min="8962" max="8962" width="58.28515625" style="419" customWidth="1"/>
    <col min="8963" max="8963" width="18" style="419" customWidth="1"/>
    <col min="8964" max="8964" width="18.42578125" style="419" customWidth="1"/>
    <col min="8965" max="8965" width="19.140625" style="419" customWidth="1"/>
    <col min="8966" max="8966" width="33.140625" style="419" customWidth="1"/>
    <col min="8967" max="9216" width="9.140625" style="419"/>
    <col min="9217" max="9217" width="8.85546875" style="419" customWidth="1"/>
    <col min="9218" max="9218" width="58.28515625" style="419" customWidth="1"/>
    <col min="9219" max="9219" width="18" style="419" customWidth="1"/>
    <col min="9220" max="9220" width="18.42578125" style="419" customWidth="1"/>
    <col min="9221" max="9221" width="19.140625" style="419" customWidth="1"/>
    <col min="9222" max="9222" width="33.140625" style="419" customWidth="1"/>
    <col min="9223" max="9472" width="9.140625" style="419"/>
    <col min="9473" max="9473" width="8.85546875" style="419" customWidth="1"/>
    <col min="9474" max="9474" width="58.28515625" style="419" customWidth="1"/>
    <col min="9475" max="9475" width="18" style="419" customWidth="1"/>
    <col min="9476" max="9476" width="18.42578125" style="419" customWidth="1"/>
    <col min="9477" max="9477" width="19.140625" style="419" customWidth="1"/>
    <col min="9478" max="9478" width="33.140625" style="419" customWidth="1"/>
    <col min="9479" max="9728" width="9.140625" style="419"/>
    <col min="9729" max="9729" width="8.85546875" style="419" customWidth="1"/>
    <col min="9730" max="9730" width="58.28515625" style="419" customWidth="1"/>
    <col min="9731" max="9731" width="18" style="419" customWidth="1"/>
    <col min="9732" max="9732" width="18.42578125" style="419" customWidth="1"/>
    <col min="9733" max="9733" width="19.140625" style="419" customWidth="1"/>
    <col min="9734" max="9734" width="33.140625" style="419" customWidth="1"/>
    <col min="9735" max="9984" width="9.140625" style="419"/>
    <col min="9985" max="9985" width="8.85546875" style="419" customWidth="1"/>
    <col min="9986" max="9986" width="58.28515625" style="419" customWidth="1"/>
    <col min="9987" max="9987" width="18" style="419" customWidth="1"/>
    <col min="9988" max="9988" width="18.42578125" style="419" customWidth="1"/>
    <col min="9989" max="9989" width="19.140625" style="419" customWidth="1"/>
    <col min="9990" max="9990" width="33.140625" style="419" customWidth="1"/>
    <col min="9991" max="10240" width="9.140625" style="419"/>
    <col min="10241" max="10241" width="8.85546875" style="419" customWidth="1"/>
    <col min="10242" max="10242" width="58.28515625" style="419" customWidth="1"/>
    <col min="10243" max="10243" width="18" style="419" customWidth="1"/>
    <col min="10244" max="10244" width="18.42578125" style="419" customWidth="1"/>
    <col min="10245" max="10245" width="19.140625" style="419" customWidth="1"/>
    <col min="10246" max="10246" width="33.140625" style="419" customWidth="1"/>
    <col min="10247" max="10496" width="9.140625" style="419"/>
    <col min="10497" max="10497" width="8.85546875" style="419" customWidth="1"/>
    <col min="10498" max="10498" width="58.28515625" style="419" customWidth="1"/>
    <col min="10499" max="10499" width="18" style="419" customWidth="1"/>
    <col min="10500" max="10500" width="18.42578125" style="419" customWidth="1"/>
    <col min="10501" max="10501" width="19.140625" style="419" customWidth="1"/>
    <col min="10502" max="10502" width="33.140625" style="419" customWidth="1"/>
    <col min="10503" max="10752" width="9.140625" style="419"/>
    <col min="10753" max="10753" width="8.85546875" style="419" customWidth="1"/>
    <col min="10754" max="10754" width="58.28515625" style="419" customWidth="1"/>
    <col min="10755" max="10755" width="18" style="419" customWidth="1"/>
    <col min="10756" max="10756" width="18.42578125" style="419" customWidth="1"/>
    <col min="10757" max="10757" width="19.140625" style="419" customWidth="1"/>
    <col min="10758" max="10758" width="33.140625" style="419" customWidth="1"/>
    <col min="10759" max="11008" width="9.140625" style="419"/>
    <col min="11009" max="11009" width="8.85546875" style="419" customWidth="1"/>
    <col min="11010" max="11010" width="58.28515625" style="419" customWidth="1"/>
    <col min="11011" max="11011" width="18" style="419" customWidth="1"/>
    <col min="11012" max="11012" width="18.42578125" style="419" customWidth="1"/>
    <col min="11013" max="11013" width="19.140625" style="419" customWidth="1"/>
    <col min="11014" max="11014" width="33.140625" style="419" customWidth="1"/>
    <col min="11015" max="11264" width="9.140625" style="419"/>
    <col min="11265" max="11265" width="8.85546875" style="419" customWidth="1"/>
    <col min="11266" max="11266" width="58.28515625" style="419" customWidth="1"/>
    <col min="11267" max="11267" width="18" style="419" customWidth="1"/>
    <col min="11268" max="11268" width="18.42578125" style="419" customWidth="1"/>
    <col min="11269" max="11269" width="19.140625" style="419" customWidth="1"/>
    <col min="11270" max="11270" width="33.140625" style="419" customWidth="1"/>
    <col min="11271" max="11520" width="9.140625" style="419"/>
    <col min="11521" max="11521" width="8.85546875" style="419" customWidth="1"/>
    <col min="11522" max="11522" width="58.28515625" style="419" customWidth="1"/>
    <col min="11523" max="11523" width="18" style="419" customWidth="1"/>
    <col min="11524" max="11524" width="18.42578125" style="419" customWidth="1"/>
    <col min="11525" max="11525" width="19.140625" style="419" customWidth="1"/>
    <col min="11526" max="11526" width="33.140625" style="419" customWidth="1"/>
    <col min="11527" max="11776" width="9.140625" style="419"/>
    <col min="11777" max="11777" width="8.85546875" style="419" customWidth="1"/>
    <col min="11778" max="11778" width="58.28515625" style="419" customWidth="1"/>
    <col min="11779" max="11779" width="18" style="419" customWidth="1"/>
    <col min="11780" max="11780" width="18.42578125" style="419" customWidth="1"/>
    <col min="11781" max="11781" width="19.140625" style="419" customWidth="1"/>
    <col min="11782" max="11782" width="33.140625" style="419" customWidth="1"/>
    <col min="11783" max="12032" width="9.140625" style="419"/>
    <col min="12033" max="12033" width="8.85546875" style="419" customWidth="1"/>
    <col min="12034" max="12034" width="58.28515625" style="419" customWidth="1"/>
    <col min="12035" max="12035" width="18" style="419" customWidth="1"/>
    <col min="12036" max="12036" width="18.42578125" style="419" customWidth="1"/>
    <col min="12037" max="12037" width="19.140625" style="419" customWidth="1"/>
    <col min="12038" max="12038" width="33.140625" style="419" customWidth="1"/>
    <col min="12039" max="12288" width="9.140625" style="419"/>
    <col min="12289" max="12289" width="8.85546875" style="419" customWidth="1"/>
    <col min="12290" max="12290" width="58.28515625" style="419" customWidth="1"/>
    <col min="12291" max="12291" width="18" style="419" customWidth="1"/>
    <col min="12292" max="12292" width="18.42578125" style="419" customWidth="1"/>
    <col min="12293" max="12293" width="19.140625" style="419" customWidth="1"/>
    <col min="12294" max="12294" width="33.140625" style="419" customWidth="1"/>
    <col min="12295" max="12544" width="9.140625" style="419"/>
    <col min="12545" max="12545" width="8.85546875" style="419" customWidth="1"/>
    <col min="12546" max="12546" width="58.28515625" style="419" customWidth="1"/>
    <col min="12547" max="12547" width="18" style="419" customWidth="1"/>
    <col min="12548" max="12548" width="18.42578125" style="419" customWidth="1"/>
    <col min="12549" max="12549" width="19.140625" style="419" customWidth="1"/>
    <col min="12550" max="12550" width="33.140625" style="419" customWidth="1"/>
    <col min="12551" max="12800" width="9.140625" style="419"/>
    <col min="12801" max="12801" width="8.85546875" style="419" customWidth="1"/>
    <col min="12802" max="12802" width="58.28515625" style="419" customWidth="1"/>
    <col min="12803" max="12803" width="18" style="419" customWidth="1"/>
    <col min="12804" max="12804" width="18.42578125" style="419" customWidth="1"/>
    <col min="12805" max="12805" width="19.140625" style="419" customWidth="1"/>
    <col min="12806" max="12806" width="33.140625" style="419" customWidth="1"/>
    <col min="12807" max="13056" width="9.140625" style="419"/>
    <col min="13057" max="13057" width="8.85546875" style="419" customWidth="1"/>
    <col min="13058" max="13058" width="58.28515625" style="419" customWidth="1"/>
    <col min="13059" max="13059" width="18" style="419" customWidth="1"/>
    <col min="13060" max="13060" width="18.42578125" style="419" customWidth="1"/>
    <col min="13061" max="13061" width="19.140625" style="419" customWidth="1"/>
    <col min="13062" max="13062" width="33.140625" style="419" customWidth="1"/>
    <col min="13063" max="13312" width="9.140625" style="419"/>
    <col min="13313" max="13313" width="8.85546875" style="419" customWidth="1"/>
    <col min="13314" max="13314" width="58.28515625" style="419" customWidth="1"/>
    <col min="13315" max="13315" width="18" style="419" customWidth="1"/>
    <col min="13316" max="13316" width="18.42578125" style="419" customWidth="1"/>
    <col min="13317" max="13317" width="19.140625" style="419" customWidth="1"/>
    <col min="13318" max="13318" width="33.140625" style="419" customWidth="1"/>
    <col min="13319" max="13568" width="9.140625" style="419"/>
    <col min="13569" max="13569" width="8.85546875" style="419" customWidth="1"/>
    <col min="13570" max="13570" width="58.28515625" style="419" customWidth="1"/>
    <col min="13571" max="13571" width="18" style="419" customWidth="1"/>
    <col min="13572" max="13572" width="18.42578125" style="419" customWidth="1"/>
    <col min="13573" max="13573" width="19.140625" style="419" customWidth="1"/>
    <col min="13574" max="13574" width="33.140625" style="419" customWidth="1"/>
    <col min="13575" max="13824" width="9.140625" style="419"/>
    <col min="13825" max="13825" width="8.85546875" style="419" customWidth="1"/>
    <col min="13826" max="13826" width="58.28515625" style="419" customWidth="1"/>
    <col min="13827" max="13827" width="18" style="419" customWidth="1"/>
    <col min="13828" max="13828" width="18.42578125" style="419" customWidth="1"/>
    <col min="13829" max="13829" width="19.140625" style="419" customWidth="1"/>
    <col min="13830" max="13830" width="33.140625" style="419" customWidth="1"/>
    <col min="13831" max="14080" width="9.140625" style="419"/>
    <col min="14081" max="14081" width="8.85546875" style="419" customWidth="1"/>
    <col min="14082" max="14082" width="58.28515625" style="419" customWidth="1"/>
    <col min="14083" max="14083" width="18" style="419" customWidth="1"/>
    <col min="14084" max="14084" width="18.42578125" style="419" customWidth="1"/>
    <col min="14085" max="14085" width="19.140625" style="419" customWidth="1"/>
    <col min="14086" max="14086" width="33.140625" style="419" customWidth="1"/>
    <col min="14087" max="14336" width="9.140625" style="419"/>
    <col min="14337" max="14337" width="8.85546875" style="419" customWidth="1"/>
    <col min="14338" max="14338" width="58.28515625" style="419" customWidth="1"/>
    <col min="14339" max="14339" width="18" style="419" customWidth="1"/>
    <col min="14340" max="14340" width="18.42578125" style="419" customWidth="1"/>
    <col min="14341" max="14341" width="19.140625" style="419" customWidth="1"/>
    <col min="14342" max="14342" width="33.140625" style="419" customWidth="1"/>
    <col min="14343" max="14592" width="9.140625" style="419"/>
    <col min="14593" max="14593" width="8.85546875" style="419" customWidth="1"/>
    <col min="14594" max="14594" width="58.28515625" style="419" customWidth="1"/>
    <col min="14595" max="14595" width="18" style="419" customWidth="1"/>
    <col min="14596" max="14596" width="18.42578125" style="419" customWidth="1"/>
    <col min="14597" max="14597" width="19.140625" style="419" customWidth="1"/>
    <col min="14598" max="14598" width="33.140625" style="419" customWidth="1"/>
    <col min="14599" max="14848" width="9.140625" style="419"/>
    <col min="14849" max="14849" width="8.85546875" style="419" customWidth="1"/>
    <col min="14850" max="14850" width="58.28515625" style="419" customWidth="1"/>
    <col min="14851" max="14851" width="18" style="419" customWidth="1"/>
    <col min="14852" max="14852" width="18.42578125" style="419" customWidth="1"/>
    <col min="14853" max="14853" width="19.140625" style="419" customWidth="1"/>
    <col min="14854" max="14854" width="33.140625" style="419" customWidth="1"/>
    <col min="14855" max="15104" width="9.140625" style="419"/>
    <col min="15105" max="15105" width="8.85546875" style="419" customWidth="1"/>
    <col min="15106" max="15106" width="58.28515625" style="419" customWidth="1"/>
    <col min="15107" max="15107" width="18" style="419" customWidth="1"/>
    <col min="15108" max="15108" width="18.42578125" style="419" customWidth="1"/>
    <col min="15109" max="15109" width="19.140625" style="419" customWidth="1"/>
    <col min="15110" max="15110" width="33.140625" style="419" customWidth="1"/>
    <col min="15111" max="15360" width="9.140625" style="419"/>
    <col min="15361" max="15361" width="8.85546875" style="419" customWidth="1"/>
    <col min="15362" max="15362" width="58.28515625" style="419" customWidth="1"/>
    <col min="15363" max="15363" width="18" style="419" customWidth="1"/>
    <col min="15364" max="15364" width="18.42578125" style="419" customWidth="1"/>
    <col min="15365" max="15365" width="19.140625" style="419" customWidth="1"/>
    <col min="15366" max="15366" width="33.140625" style="419" customWidth="1"/>
    <col min="15367" max="15616" width="9.140625" style="419"/>
    <col min="15617" max="15617" width="8.85546875" style="419" customWidth="1"/>
    <col min="15618" max="15618" width="58.28515625" style="419" customWidth="1"/>
    <col min="15619" max="15619" width="18" style="419" customWidth="1"/>
    <col min="15620" max="15620" width="18.42578125" style="419" customWidth="1"/>
    <col min="15621" max="15621" width="19.140625" style="419" customWidth="1"/>
    <col min="15622" max="15622" width="33.140625" style="419" customWidth="1"/>
    <col min="15623" max="15872" width="9.140625" style="419"/>
    <col min="15873" max="15873" width="8.85546875" style="419" customWidth="1"/>
    <col min="15874" max="15874" width="58.28515625" style="419" customWidth="1"/>
    <col min="15875" max="15875" width="18" style="419" customWidth="1"/>
    <col min="15876" max="15876" width="18.42578125" style="419" customWidth="1"/>
    <col min="15877" max="15877" width="19.140625" style="419" customWidth="1"/>
    <col min="15878" max="15878" width="33.140625" style="419" customWidth="1"/>
    <col min="15879" max="16128" width="9.140625" style="419"/>
    <col min="16129" max="16129" width="8.85546875" style="419" customWidth="1"/>
    <col min="16130" max="16130" width="58.28515625" style="419" customWidth="1"/>
    <col min="16131" max="16131" width="18" style="419" customWidth="1"/>
    <col min="16132" max="16132" width="18.42578125" style="419" customWidth="1"/>
    <col min="16133" max="16133" width="19.140625" style="419" customWidth="1"/>
    <col min="16134" max="16134" width="33.140625" style="419" customWidth="1"/>
    <col min="16135" max="16384" width="9.140625" style="419"/>
  </cols>
  <sheetData>
    <row r="1" spans="1:7" ht="36.6" customHeight="1" x14ac:dyDescent="0.2">
      <c r="A1" s="417"/>
      <c r="B1" s="585" t="s">
        <v>286</v>
      </c>
      <c r="C1" s="586"/>
      <c r="D1" s="586"/>
      <c r="E1" s="586"/>
      <c r="F1" s="418"/>
      <c r="G1" s="417"/>
    </row>
    <row r="2" spans="1:7" ht="15" customHeight="1" x14ac:dyDescent="0.2">
      <c r="A2" s="587" t="s">
        <v>386</v>
      </c>
      <c r="B2" s="587"/>
      <c r="C2" s="587"/>
      <c r="D2" s="587"/>
      <c r="E2" s="587"/>
    </row>
    <row r="3" spans="1:7" ht="73.5" customHeight="1" x14ac:dyDescent="0.2">
      <c r="A3" s="587"/>
      <c r="B3" s="587"/>
      <c r="C3" s="587"/>
      <c r="D3" s="587"/>
      <c r="E3" s="587"/>
    </row>
    <row r="4" spans="1:7" x14ac:dyDescent="0.2">
      <c r="A4" s="588" t="s">
        <v>254</v>
      </c>
      <c r="B4" s="588" t="s">
        <v>226</v>
      </c>
      <c r="C4" s="588" t="s">
        <v>285</v>
      </c>
      <c r="D4" s="588"/>
      <c r="E4" s="588"/>
    </row>
    <row r="5" spans="1:7" x14ac:dyDescent="0.2">
      <c r="A5" s="588"/>
      <c r="B5" s="588"/>
      <c r="C5" s="588" t="s">
        <v>225</v>
      </c>
      <c r="D5" s="588" t="s">
        <v>219</v>
      </c>
      <c r="E5" s="588"/>
    </row>
    <row r="6" spans="1:7" x14ac:dyDescent="0.2">
      <c r="A6" s="588"/>
      <c r="B6" s="588"/>
      <c r="C6" s="588"/>
      <c r="D6" s="421" t="s">
        <v>218</v>
      </c>
      <c r="E6" s="421" t="s">
        <v>224</v>
      </c>
    </row>
    <row r="7" spans="1:7" x14ac:dyDescent="0.2">
      <c r="A7" s="422">
        <v>1</v>
      </c>
      <c r="B7" s="423">
        <v>2</v>
      </c>
      <c r="C7" s="424">
        <v>3</v>
      </c>
      <c r="D7" s="424">
        <v>4</v>
      </c>
      <c r="E7" s="424">
        <v>5</v>
      </c>
    </row>
    <row r="8" spans="1:7" x14ac:dyDescent="0.25">
      <c r="A8" s="423">
        <v>1</v>
      </c>
      <c r="B8" s="415" t="s">
        <v>10</v>
      </c>
      <c r="C8" s="425">
        <v>16041.3</v>
      </c>
      <c r="D8" s="425">
        <v>16682.900000000001</v>
      </c>
      <c r="E8" s="425">
        <v>17350.2</v>
      </c>
    </row>
    <row r="9" spans="1:7" x14ac:dyDescent="0.25">
      <c r="A9" s="423">
        <v>2</v>
      </c>
      <c r="B9" s="415" t="s">
        <v>11</v>
      </c>
      <c r="C9" s="425">
        <v>12163.5</v>
      </c>
      <c r="D9" s="425">
        <v>12650</v>
      </c>
      <c r="E9" s="425">
        <v>13156</v>
      </c>
    </row>
    <row r="10" spans="1:7" x14ac:dyDescent="0.25">
      <c r="A10" s="423">
        <v>3</v>
      </c>
      <c r="B10" s="415" t="s">
        <v>12</v>
      </c>
      <c r="C10" s="425">
        <v>9512.9</v>
      </c>
      <c r="D10" s="425">
        <v>9893.4</v>
      </c>
      <c r="E10" s="425">
        <v>10289.200000000001</v>
      </c>
    </row>
    <row r="11" spans="1:7" x14ac:dyDescent="0.25">
      <c r="A11" s="423">
        <v>4</v>
      </c>
      <c r="B11" s="415" t="s">
        <v>13</v>
      </c>
      <c r="C11" s="425">
        <v>12984</v>
      </c>
      <c r="D11" s="425">
        <v>13503.4</v>
      </c>
      <c r="E11" s="425">
        <v>14043.5</v>
      </c>
    </row>
    <row r="12" spans="1:7" x14ac:dyDescent="0.25">
      <c r="A12" s="423">
        <v>5</v>
      </c>
      <c r="B12" s="415" t="s">
        <v>284</v>
      </c>
      <c r="C12" s="425">
        <v>14385.6</v>
      </c>
      <c r="D12" s="425">
        <v>14961</v>
      </c>
      <c r="E12" s="425">
        <v>15559.4</v>
      </c>
    </row>
    <row r="13" spans="1:7" x14ac:dyDescent="0.25">
      <c r="A13" s="423">
        <v>6</v>
      </c>
      <c r="B13" s="415" t="s">
        <v>15</v>
      </c>
      <c r="C13" s="425">
        <v>12207</v>
      </c>
      <c r="D13" s="425">
        <v>12695.3</v>
      </c>
      <c r="E13" s="425">
        <v>13203.1</v>
      </c>
    </row>
    <row r="14" spans="1:7" x14ac:dyDescent="0.25">
      <c r="A14" s="423">
        <v>7</v>
      </c>
      <c r="B14" s="415" t="s">
        <v>283</v>
      </c>
      <c r="C14" s="425">
        <v>10224.6</v>
      </c>
      <c r="D14" s="425">
        <v>10633.5</v>
      </c>
      <c r="E14" s="425">
        <v>11058.9</v>
      </c>
    </row>
    <row r="15" spans="1:7" x14ac:dyDescent="0.25">
      <c r="A15" s="423">
        <v>8</v>
      </c>
      <c r="B15" s="415" t="s">
        <v>17</v>
      </c>
      <c r="C15" s="425">
        <v>13637.6</v>
      </c>
      <c r="D15" s="425">
        <v>14183.1</v>
      </c>
      <c r="E15" s="425">
        <v>14750.4</v>
      </c>
    </row>
    <row r="16" spans="1:7" x14ac:dyDescent="0.25">
      <c r="A16" s="423">
        <v>9</v>
      </c>
      <c r="B16" s="415" t="s">
        <v>18</v>
      </c>
      <c r="C16" s="425">
        <v>8198.5</v>
      </c>
      <c r="D16" s="425">
        <v>8526.5</v>
      </c>
      <c r="E16" s="425">
        <v>8867.5</v>
      </c>
    </row>
    <row r="17" spans="1:5" x14ac:dyDescent="0.25">
      <c r="A17" s="423">
        <v>10</v>
      </c>
      <c r="B17" s="415" t="s">
        <v>19</v>
      </c>
      <c r="C17" s="425">
        <v>8125.9</v>
      </c>
      <c r="D17" s="425">
        <v>8451</v>
      </c>
      <c r="E17" s="425">
        <v>8789</v>
      </c>
    </row>
    <row r="18" spans="1:5" x14ac:dyDescent="0.25">
      <c r="A18" s="423">
        <v>11</v>
      </c>
      <c r="B18" s="415" t="s">
        <v>20</v>
      </c>
      <c r="C18" s="425">
        <v>16912.7</v>
      </c>
      <c r="D18" s="425">
        <v>17589.099999999999</v>
      </c>
      <c r="E18" s="425">
        <v>18292.7</v>
      </c>
    </row>
    <row r="19" spans="1:5" x14ac:dyDescent="0.25">
      <c r="A19" s="423">
        <v>12</v>
      </c>
      <c r="B19" s="415" t="s">
        <v>21</v>
      </c>
      <c r="C19" s="425">
        <v>6375.8</v>
      </c>
      <c r="D19" s="425">
        <v>6630.9</v>
      </c>
      <c r="E19" s="425">
        <v>6896.1</v>
      </c>
    </row>
    <row r="20" spans="1:5" x14ac:dyDescent="0.25">
      <c r="A20" s="423">
        <v>13</v>
      </c>
      <c r="B20" s="415" t="s">
        <v>22</v>
      </c>
      <c r="C20" s="425">
        <v>12156.2</v>
      </c>
      <c r="D20" s="425">
        <v>12642.4</v>
      </c>
      <c r="E20" s="425">
        <v>13148.1</v>
      </c>
    </row>
    <row r="21" spans="1:5" x14ac:dyDescent="0.25">
      <c r="A21" s="423">
        <v>14</v>
      </c>
      <c r="B21" s="415" t="s">
        <v>23</v>
      </c>
      <c r="C21" s="425">
        <v>6571.9</v>
      </c>
      <c r="D21" s="425">
        <v>6834.8</v>
      </c>
      <c r="E21" s="425">
        <v>7108.2</v>
      </c>
    </row>
    <row r="22" spans="1:5" x14ac:dyDescent="0.25">
      <c r="A22" s="423">
        <v>15</v>
      </c>
      <c r="B22" s="415" t="s">
        <v>24</v>
      </c>
      <c r="C22" s="425">
        <v>12221.6</v>
      </c>
      <c r="D22" s="425">
        <v>12710.4</v>
      </c>
      <c r="E22" s="425">
        <v>13218.8</v>
      </c>
    </row>
    <row r="23" spans="1:5" x14ac:dyDescent="0.25">
      <c r="A23" s="423">
        <v>16</v>
      </c>
      <c r="B23" s="415" t="s">
        <v>25</v>
      </c>
      <c r="C23" s="425">
        <v>11509.9</v>
      </c>
      <c r="D23" s="425">
        <v>11970.3</v>
      </c>
      <c r="E23" s="425">
        <v>12449.1</v>
      </c>
    </row>
    <row r="24" spans="1:5" x14ac:dyDescent="0.25">
      <c r="A24" s="423">
        <v>17</v>
      </c>
      <c r="B24" s="415" t="s">
        <v>282</v>
      </c>
      <c r="C24" s="425">
        <v>20884.900000000001</v>
      </c>
      <c r="D24" s="425">
        <v>21720.2</v>
      </c>
      <c r="E24" s="425">
        <v>22589</v>
      </c>
    </row>
    <row r="25" spans="1:5" x14ac:dyDescent="0.25">
      <c r="A25" s="423">
        <v>18</v>
      </c>
      <c r="B25" s="415" t="s">
        <v>27</v>
      </c>
      <c r="C25" s="425">
        <v>8619.7000000000007</v>
      </c>
      <c r="D25" s="425">
        <v>8964.5</v>
      </c>
      <c r="E25" s="425">
        <v>9323.1</v>
      </c>
    </row>
    <row r="26" spans="1:5" x14ac:dyDescent="0.25">
      <c r="A26" s="423">
        <v>19</v>
      </c>
      <c r="B26" s="415" t="s">
        <v>28</v>
      </c>
      <c r="C26" s="425">
        <v>17246.7</v>
      </c>
      <c r="D26" s="425">
        <v>17936.599999999999</v>
      </c>
      <c r="E26" s="425">
        <v>18654</v>
      </c>
    </row>
    <row r="27" spans="1:5" x14ac:dyDescent="0.25">
      <c r="A27" s="423">
        <v>20</v>
      </c>
      <c r="B27" s="415" t="s">
        <v>29</v>
      </c>
      <c r="C27" s="425">
        <v>9367.7000000000007</v>
      </c>
      <c r="D27" s="425">
        <v>9742.4</v>
      </c>
      <c r="E27" s="425">
        <v>10132.1</v>
      </c>
    </row>
    <row r="28" spans="1:5" x14ac:dyDescent="0.25">
      <c r="A28" s="423">
        <v>21</v>
      </c>
      <c r="B28" s="415" t="s">
        <v>272</v>
      </c>
      <c r="C28" s="425">
        <v>17188.599999999999</v>
      </c>
      <c r="D28" s="425">
        <v>17876.2</v>
      </c>
      <c r="E28" s="425">
        <v>18591.2</v>
      </c>
    </row>
    <row r="29" spans="1:5" x14ac:dyDescent="0.25">
      <c r="A29" s="423">
        <v>22</v>
      </c>
      <c r="B29" s="415" t="s">
        <v>31</v>
      </c>
      <c r="C29" s="425">
        <v>8910.2000000000007</v>
      </c>
      <c r="D29" s="425">
        <v>9266.6</v>
      </c>
      <c r="E29" s="425">
        <v>9637.2999999999993</v>
      </c>
    </row>
    <row r="30" spans="1:5" x14ac:dyDescent="0.25">
      <c r="A30" s="423">
        <v>23</v>
      </c>
      <c r="B30" s="415" t="s">
        <v>32</v>
      </c>
      <c r="C30" s="425">
        <v>16447.900000000001</v>
      </c>
      <c r="D30" s="425">
        <v>17105.8</v>
      </c>
      <c r="E30" s="425">
        <v>17790.099999999999</v>
      </c>
    </row>
    <row r="31" spans="1:5" x14ac:dyDescent="0.25">
      <c r="A31" s="423">
        <v>24</v>
      </c>
      <c r="B31" s="415" t="s">
        <v>33</v>
      </c>
      <c r="C31" s="425">
        <v>24377.8</v>
      </c>
      <c r="D31" s="425">
        <v>25352.9</v>
      </c>
      <c r="E31" s="425">
        <v>26367</v>
      </c>
    </row>
    <row r="32" spans="1:5" x14ac:dyDescent="0.25">
      <c r="A32" s="423">
        <v>25</v>
      </c>
      <c r="B32" s="415" t="s">
        <v>34</v>
      </c>
      <c r="C32" s="425">
        <v>9142.5684299999994</v>
      </c>
      <c r="D32" s="425">
        <v>9508.2999999999993</v>
      </c>
      <c r="E32" s="425">
        <v>9888.6</v>
      </c>
    </row>
    <row r="33" spans="1:6" x14ac:dyDescent="0.25">
      <c r="A33" s="423">
        <v>26</v>
      </c>
      <c r="B33" s="415" t="s">
        <v>35</v>
      </c>
      <c r="C33" s="425">
        <v>3761.5968599999997</v>
      </c>
      <c r="D33" s="425">
        <v>3912.1</v>
      </c>
      <c r="E33" s="425">
        <v>4068.5</v>
      </c>
    </row>
    <row r="34" spans="1:6" x14ac:dyDescent="0.25">
      <c r="A34" s="423">
        <v>27</v>
      </c>
      <c r="B34" s="415" t="s">
        <v>36</v>
      </c>
      <c r="C34" s="425">
        <v>12809.762279999999</v>
      </c>
      <c r="D34" s="425">
        <v>13322.1</v>
      </c>
      <c r="E34" s="425">
        <v>13855.3</v>
      </c>
    </row>
    <row r="35" spans="1:6" x14ac:dyDescent="0.25">
      <c r="A35" s="423">
        <v>28</v>
      </c>
      <c r="B35" s="415" t="s">
        <v>37</v>
      </c>
      <c r="C35" s="425">
        <v>7922.5910699999995</v>
      </c>
      <c r="D35" s="425">
        <v>8239.5</v>
      </c>
      <c r="E35" s="425">
        <v>8569.1</v>
      </c>
    </row>
    <row r="36" spans="1:6" x14ac:dyDescent="0.25">
      <c r="A36" s="423">
        <v>29</v>
      </c>
      <c r="B36" s="415" t="s">
        <v>38</v>
      </c>
      <c r="C36" s="425">
        <v>8329.2999999999993</v>
      </c>
      <c r="D36" s="425">
        <v>8662.4</v>
      </c>
      <c r="E36" s="425">
        <v>9008.9</v>
      </c>
    </row>
    <row r="37" spans="1:6" x14ac:dyDescent="0.25">
      <c r="A37" s="423">
        <v>30</v>
      </c>
      <c r="B37" s="415" t="s">
        <v>39</v>
      </c>
      <c r="C37" s="425">
        <v>18815.2</v>
      </c>
      <c r="D37" s="425">
        <v>19567.8</v>
      </c>
      <c r="E37" s="425">
        <v>20350.599999999999</v>
      </c>
    </row>
    <row r="38" spans="1:6" x14ac:dyDescent="0.25">
      <c r="A38" s="423">
        <v>31</v>
      </c>
      <c r="B38" s="415" t="s">
        <v>40</v>
      </c>
      <c r="C38" s="425">
        <v>10406.116410000001</v>
      </c>
      <c r="D38" s="425">
        <v>10822.4</v>
      </c>
      <c r="E38" s="425">
        <v>11255.2</v>
      </c>
    </row>
    <row r="39" spans="1:6" x14ac:dyDescent="0.25">
      <c r="A39" s="423">
        <v>32</v>
      </c>
      <c r="B39" s="415" t="s">
        <v>41</v>
      </c>
      <c r="C39" s="425">
        <v>12199.7736</v>
      </c>
      <c r="D39" s="425">
        <v>12687.8</v>
      </c>
      <c r="E39" s="425">
        <v>13195.3</v>
      </c>
    </row>
    <row r="40" spans="1:6" x14ac:dyDescent="0.25">
      <c r="A40" s="423">
        <v>33</v>
      </c>
      <c r="B40" s="415" t="s">
        <v>42</v>
      </c>
      <c r="C40" s="425">
        <v>20892.112289999997</v>
      </c>
      <c r="D40" s="425">
        <v>21727.8</v>
      </c>
      <c r="E40" s="425">
        <v>22596.9</v>
      </c>
    </row>
    <row r="41" spans="1:6" x14ac:dyDescent="0.25">
      <c r="A41" s="423">
        <v>34</v>
      </c>
      <c r="B41" s="415" t="s">
        <v>43</v>
      </c>
      <c r="C41" s="425">
        <v>29577.18921</v>
      </c>
      <c r="D41" s="425">
        <v>30760.3</v>
      </c>
      <c r="E41" s="425">
        <v>31990.7</v>
      </c>
    </row>
    <row r="42" spans="1:6" x14ac:dyDescent="0.25">
      <c r="A42" s="423">
        <v>35</v>
      </c>
      <c r="B42" s="415" t="s">
        <v>44</v>
      </c>
      <c r="C42" s="425">
        <v>20420.097239999999</v>
      </c>
      <c r="D42" s="425">
        <v>21236.9</v>
      </c>
      <c r="E42" s="425">
        <v>22086.400000000001</v>
      </c>
    </row>
    <row r="43" spans="1:6" x14ac:dyDescent="0.25">
      <c r="A43" s="423">
        <v>36</v>
      </c>
      <c r="B43" s="415" t="s">
        <v>45</v>
      </c>
      <c r="C43" s="425">
        <v>7116.5346</v>
      </c>
      <c r="D43" s="425">
        <v>7401.2</v>
      </c>
      <c r="E43" s="425">
        <v>7697.2</v>
      </c>
    </row>
    <row r="44" spans="1:6" x14ac:dyDescent="0.25">
      <c r="A44" s="423">
        <v>37</v>
      </c>
      <c r="B44" s="415" t="s">
        <v>47</v>
      </c>
      <c r="C44" s="425">
        <v>1929.2</v>
      </c>
      <c r="D44" s="425">
        <v>2006.4</v>
      </c>
      <c r="E44" s="425">
        <v>2086.6000000000004</v>
      </c>
    </row>
    <row r="45" spans="1:6" s="430" customFormat="1" x14ac:dyDescent="0.2">
      <c r="A45" s="426"/>
      <c r="B45" s="427" t="s">
        <v>48</v>
      </c>
      <c r="C45" s="428">
        <f>SUM(C8:C44)</f>
        <v>469594.54199000011</v>
      </c>
      <c r="D45" s="428">
        <f>SUM(D8:D44)</f>
        <v>488378.19999999995</v>
      </c>
      <c r="E45" s="428">
        <f>SUM(E8:E44)</f>
        <v>507913.3</v>
      </c>
      <c r="F45" s="429"/>
    </row>
  </sheetData>
  <mergeCells count="7">
    <mergeCell ref="B1:E1"/>
    <mergeCell ref="A2:E3"/>
    <mergeCell ref="A4:A6"/>
    <mergeCell ref="B4:B6"/>
    <mergeCell ref="C4:E4"/>
    <mergeCell ref="C5:C6"/>
    <mergeCell ref="D5:E5"/>
  </mergeCells>
  <printOptions horizontalCentered="1"/>
  <pageMargins left="0.78740157480314965" right="0.39370078740157483" top="0.6692913385826772" bottom="0.6692913385826772" header="0.31496062992125984" footer="0.31496062992125984"/>
  <pageSetup paperSize="9" scale="94" orientation="portrait" r:id="rId1"/>
  <headerFooter>
    <oddFooter>&amp;L&amp;"Times New Roman,обычный"&amp;8&amp;Z&amp;F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Q49"/>
  <sheetViews>
    <sheetView view="pageBreakPreview" zoomScaleNormal="100" zoomScaleSheetLayoutView="100" workbookViewId="0">
      <selection activeCell="B7" sqref="B7"/>
    </sheetView>
  </sheetViews>
  <sheetFormatPr defaultColWidth="9.140625" defaultRowHeight="18.75" x14ac:dyDescent="0.3"/>
  <cols>
    <col min="1" max="1" width="6" style="282" customWidth="1"/>
    <col min="2" max="2" width="57.42578125" style="282" customWidth="1"/>
    <col min="3" max="5" width="15.7109375" style="282" customWidth="1"/>
    <col min="6" max="6" width="9.140625" style="282"/>
    <col min="7" max="7" width="9.140625" style="282" customWidth="1"/>
    <col min="8" max="9" width="9.140625" style="282"/>
    <col min="10" max="10" width="9.140625" style="282" customWidth="1"/>
    <col min="11" max="16384" width="9.140625" style="282"/>
  </cols>
  <sheetData>
    <row r="1" spans="1:5" s="432" customFormat="1" ht="24.6" customHeight="1" x14ac:dyDescent="0.25">
      <c r="A1" s="589" t="s">
        <v>309</v>
      </c>
      <c r="B1" s="589"/>
      <c r="C1" s="589"/>
      <c r="D1" s="589"/>
      <c r="E1" s="589"/>
    </row>
    <row r="2" spans="1:5" ht="132.75" customHeight="1" x14ac:dyDescent="0.3">
      <c r="A2" s="590" t="s">
        <v>387</v>
      </c>
      <c r="B2" s="590"/>
      <c r="C2" s="590"/>
      <c r="D2" s="590"/>
      <c r="E2" s="590"/>
    </row>
    <row r="3" spans="1:5" ht="18.75" customHeight="1" x14ac:dyDescent="0.3">
      <c r="A3" s="591" t="s">
        <v>254</v>
      </c>
      <c r="B3" s="593" t="s">
        <v>50</v>
      </c>
      <c r="C3" s="595" t="s">
        <v>246</v>
      </c>
      <c r="D3" s="595"/>
      <c r="E3" s="595"/>
    </row>
    <row r="4" spans="1:5" ht="18.75" customHeight="1" x14ac:dyDescent="0.3">
      <c r="A4" s="591"/>
      <c r="B4" s="593"/>
      <c r="C4" s="596" t="s">
        <v>225</v>
      </c>
      <c r="D4" s="598" t="s">
        <v>219</v>
      </c>
      <c r="E4" s="599"/>
    </row>
    <row r="5" spans="1:5" ht="18.75" customHeight="1" x14ac:dyDescent="0.3">
      <c r="A5" s="592" t="s">
        <v>254</v>
      </c>
      <c r="B5" s="594" t="s">
        <v>50</v>
      </c>
      <c r="C5" s="597"/>
      <c r="D5" s="295" t="s">
        <v>218</v>
      </c>
      <c r="E5" s="294" t="s">
        <v>224</v>
      </c>
    </row>
    <row r="6" spans="1:5" ht="15.75" customHeight="1" x14ac:dyDescent="0.3">
      <c r="A6" s="287" t="s">
        <v>253</v>
      </c>
      <c r="B6" s="287" t="s">
        <v>252</v>
      </c>
      <c r="C6" s="287" t="s">
        <v>251</v>
      </c>
      <c r="D6" s="287">
        <v>4</v>
      </c>
      <c r="E6" s="293">
        <v>5</v>
      </c>
    </row>
    <row r="7" spans="1:5" x14ac:dyDescent="0.3">
      <c r="A7" s="287">
        <v>1</v>
      </c>
      <c r="B7" s="288" t="s">
        <v>345</v>
      </c>
      <c r="C7" s="286">
        <v>0</v>
      </c>
      <c r="D7" s="286">
        <v>0</v>
      </c>
      <c r="E7" s="286">
        <v>0</v>
      </c>
    </row>
    <row r="8" spans="1:5" x14ac:dyDescent="0.3">
      <c r="A8" s="287">
        <v>2</v>
      </c>
      <c r="B8" s="288" t="s">
        <v>346</v>
      </c>
      <c r="C8" s="286">
        <v>0</v>
      </c>
      <c r="D8" s="286">
        <v>0</v>
      </c>
      <c r="E8" s="286">
        <v>0</v>
      </c>
    </row>
    <row r="9" spans="1:5" x14ac:dyDescent="0.3">
      <c r="A9" s="287">
        <v>3</v>
      </c>
      <c r="B9" s="288" t="s">
        <v>347</v>
      </c>
      <c r="C9" s="286">
        <v>0</v>
      </c>
      <c r="D9" s="286">
        <v>0</v>
      </c>
      <c r="E9" s="286">
        <v>0</v>
      </c>
    </row>
    <row r="10" spans="1:5" x14ac:dyDescent="0.3">
      <c r="A10" s="287">
        <v>4</v>
      </c>
      <c r="B10" s="288" t="s">
        <v>348</v>
      </c>
      <c r="C10" s="286">
        <v>0</v>
      </c>
      <c r="D10" s="286">
        <v>0</v>
      </c>
      <c r="E10" s="286">
        <v>0</v>
      </c>
    </row>
    <row r="11" spans="1:5" x14ac:dyDescent="0.3">
      <c r="A11" s="287">
        <v>5</v>
      </c>
      <c r="B11" s="288" t="s">
        <v>10</v>
      </c>
      <c r="C11" s="286">
        <v>4320</v>
      </c>
      <c r="D11" s="286">
        <v>4320</v>
      </c>
      <c r="E11" s="286">
        <v>4320</v>
      </c>
    </row>
    <row r="12" spans="1:5" x14ac:dyDescent="0.3">
      <c r="A12" s="287">
        <v>6</v>
      </c>
      <c r="B12" s="292" t="s">
        <v>11</v>
      </c>
      <c r="C12" s="286">
        <v>1386</v>
      </c>
      <c r="D12" s="286">
        <v>1386</v>
      </c>
      <c r="E12" s="286">
        <v>1386</v>
      </c>
    </row>
    <row r="13" spans="1:5" x14ac:dyDescent="0.3">
      <c r="A13" s="287">
        <v>7</v>
      </c>
      <c r="B13" s="292" t="s">
        <v>357</v>
      </c>
      <c r="C13" s="286">
        <v>756</v>
      </c>
      <c r="D13" s="286">
        <v>756</v>
      </c>
      <c r="E13" s="286">
        <v>756</v>
      </c>
    </row>
    <row r="14" spans="1:5" x14ac:dyDescent="0.3">
      <c r="A14" s="287">
        <v>8</v>
      </c>
      <c r="B14" s="292" t="s">
        <v>13</v>
      </c>
      <c r="C14" s="291">
        <v>1008</v>
      </c>
      <c r="D14" s="291">
        <v>1008</v>
      </c>
      <c r="E14" s="291">
        <v>1008</v>
      </c>
    </row>
    <row r="15" spans="1:5" x14ac:dyDescent="0.3">
      <c r="A15" s="287">
        <v>9</v>
      </c>
      <c r="B15" s="292" t="s">
        <v>14</v>
      </c>
      <c r="C15" s="291">
        <v>1026</v>
      </c>
      <c r="D15" s="291">
        <v>1026</v>
      </c>
      <c r="E15" s="291">
        <v>1026</v>
      </c>
    </row>
    <row r="16" spans="1:5" x14ac:dyDescent="0.3">
      <c r="A16" s="287">
        <v>10</v>
      </c>
      <c r="B16" s="290" t="s">
        <v>15</v>
      </c>
      <c r="C16" s="286">
        <v>630</v>
      </c>
      <c r="D16" s="286">
        <v>630</v>
      </c>
      <c r="E16" s="286">
        <v>630</v>
      </c>
    </row>
    <row r="17" spans="1:17" x14ac:dyDescent="0.3">
      <c r="A17" s="287">
        <v>11</v>
      </c>
      <c r="B17" s="290" t="s">
        <v>16</v>
      </c>
      <c r="C17" s="286">
        <v>972</v>
      </c>
      <c r="D17" s="286">
        <v>972</v>
      </c>
      <c r="E17" s="286">
        <v>972</v>
      </c>
    </row>
    <row r="18" spans="1:17" x14ac:dyDescent="0.3">
      <c r="A18" s="287">
        <v>12</v>
      </c>
      <c r="B18" s="288" t="s">
        <v>17</v>
      </c>
      <c r="C18" s="286">
        <v>1206</v>
      </c>
      <c r="D18" s="286">
        <v>1206</v>
      </c>
      <c r="E18" s="286">
        <v>1206</v>
      </c>
    </row>
    <row r="19" spans="1:17" x14ac:dyDescent="0.3">
      <c r="A19" s="287">
        <v>13</v>
      </c>
      <c r="B19" s="288" t="s">
        <v>18</v>
      </c>
      <c r="C19" s="286">
        <v>414</v>
      </c>
      <c r="D19" s="286">
        <v>414</v>
      </c>
      <c r="E19" s="286">
        <v>414</v>
      </c>
      <c r="Q19" s="289"/>
    </row>
    <row r="20" spans="1:17" x14ac:dyDescent="0.3">
      <c r="A20" s="287">
        <v>14</v>
      </c>
      <c r="B20" s="288" t="s">
        <v>19</v>
      </c>
      <c r="C20" s="286">
        <v>1728</v>
      </c>
      <c r="D20" s="286">
        <v>1728</v>
      </c>
      <c r="E20" s="286">
        <v>1728</v>
      </c>
    </row>
    <row r="21" spans="1:17" x14ac:dyDescent="0.3">
      <c r="A21" s="287">
        <v>15</v>
      </c>
      <c r="B21" s="288" t="s">
        <v>20</v>
      </c>
      <c r="C21" s="286">
        <v>2376</v>
      </c>
      <c r="D21" s="286">
        <v>2376</v>
      </c>
      <c r="E21" s="286">
        <v>2376</v>
      </c>
    </row>
    <row r="22" spans="1:17" x14ac:dyDescent="0.3">
      <c r="A22" s="287">
        <v>16</v>
      </c>
      <c r="B22" s="288" t="s">
        <v>21</v>
      </c>
      <c r="C22" s="286">
        <v>1206</v>
      </c>
      <c r="D22" s="286">
        <v>1206</v>
      </c>
      <c r="E22" s="286">
        <v>1206</v>
      </c>
    </row>
    <row r="23" spans="1:17" x14ac:dyDescent="0.3">
      <c r="A23" s="287">
        <v>17</v>
      </c>
      <c r="B23" s="288" t="s">
        <v>22</v>
      </c>
      <c r="C23" s="286">
        <v>4302</v>
      </c>
      <c r="D23" s="286">
        <v>4302</v>
      </c>
      <c r="E23" s="286">
        <v>4302</v>
      </c>
    </row>
    <row r="24" spans="1:17" x14ac:dyDescent="0.3">
      <c r="A24" s="287">
        <v>18</v>
      </c>
      <c r="B24" s="288" t="s">
        <v>23</v>
      </c>
      <c r="C24" s="286">
        <v>2160</v>
      </c>
      <c r="D24" s="286">
        <v>2160</v>
      </c>
      <c r="E24" s="286">
        <v>2160</v>
      </c>
    </row>
    <row r="25" spans="1:17" x14ac:dyDescent="0.3">
      <c r="A25" s="287">
        <v>19</v>
      </c>
      <c r="B25" s="288" t="s">
        <v>24</v>
      </c>
      <c r="C25" s="286">
        <v>3294</v>
      </c>
      <c r="D25" s="286">
        <v>3294</v>
      </c>
      <c r="E25" s="286">
        <v>3294</v>
      </c>
    </row>
    <row r="26" spans="1:17" x14ac:dyDescent="0.3">
      <c r="A26" s="287">
        <v>20</v>
      </c>
      <c r="B26" s="288" t="s">
        <v>25</v>
      </c>
      <c r="C26" s="286">
        <v>1656</v>
      </c>
      <c r="D26" s="286">
        <v>1656</v>
      </c>
      <c r="E26" s="286">
        <v>1656</v>
      </c>
    </row>
    <row r="27" spans="1:17" x14ac:dyDescent="0.3">
      <c r="A27" s="287">
        <v>21</v>
      </c>
      <c r="B27" s="288" t="s">
        <v>26</v>
      </c>
      <c r="C27" s="286">
        <v>3564</v>
      </c>
      <c r="D27" s="286">
        <v>3564</v>
      </c>
      <c r="E27" s="286">
        <v>3564</v>
      </c>
    </row>
    <row r="28" spans="1:17" x14ac:dyDescent="0.3">
      <c r="A28" s="287">
        <v>22</v>
      </c>
      <c r="B28" s="288" t="s">
        <v>27</v>
      </c>
      <c r="C28" s="286">
        <v>3006</v>
      </c>
      <c r="D28" s="286">
        <v>3006</v>
      </c>
      <c r="E28" s="286">
        <v>3006</v>
      </c>
    </row>
    <row r="29" spans="1:17" x14ac:dyDescent="0.3">
      <c r="A29" s="287">
        <v>23</v>
      </c>
      <c r="B29" s="288" t="s">
        <v>28</v>
      </c>
      <c r="C29" s="286">
        <v>1602</v>
      </c>
      <c r="D29" s="286">
        <v>1602</v>
      </c>
      <c r="E29" s="286">
        <v>1602</v>
      </c>
    </row>
    <row r="30" spans="1:17" x14ac:dyDescent="0.3">
      <c r="A30" s="287">
        <v>24</v>
      </c>
      <c r="B30" s="288" t="s">
        <v>29</v>
      </c>
      <c r="C30" s="286">
        <v>720</v>
      </c>
      <c r="D30" s="286">
        <v>720</v>
      </c>
      <c r="E30" s="286">
        <v>720</v>
      </c>
    </row>
    <row r="31" spans="1:17" x14ac:dyDescent="0.3">
      <c r="A31" s="287">
        <v>25</v>
      </c>
      <c r="B31" s="288" t="s">
        <v>30</v>
      </c>
      <c r="C31" s="286">
        <v>2952</v>
      </c>
      <c r="D31" s="286">
        <v>2952</v>
      </c>
      <c r="E31" s="286">
        <v>2952</v>
      </c>
    </row>
    <row r="32" spans="1:17" x14ac:dyDescent="0.3">
      <c r="A32" s="287">
        <v>26</v>
      </c>
      <c r="B32" s="288" t="s">
        <v>31</v>
      </c>
      <c r="C32" s="286">
        <v>1620</v>
      </c>
      <c r="D32" s="286">
        <v>1620</v>
      </c>
      <c r="E32" s="286">
        <v>1620</v>
      </c>
    </row>
    <row r="33" spans="1:5" x14ac:dyDescent="0.3">
      <c r="A33" s="287">
        <v>27</v>
      </c>
      <c r="B33" s="288" t="s">
        <v>32</v>
      </c>
      <c r="C33" s="286">
        <v>2196</v>
      </c>
      <c r="D33" s="286">
        <v>2196</v>
      </c>
      <c r="E33" s="286">
        <v>2196</v>
      </c>
    </row>
    <row r="34" spans="1:5" x14ac:dyDescent="0.3">
      <c r="A34" s="287">
        <v>28</v>
      </c>
      <c r="B34" s="288" t="s">
        <v>33</v>
      </c>
      <c r="C34" s="286">
        <v>11610</v>
      </c>
      <c r="D34" s="286">
        <v>11610</v>
      </c>
      <c r="E34" s="286">
        <v>11610</v>
      </c>
    </row>
    <row r="35" spans="1:5" x14ac:dyDescent="0.3">
      <c r="A35" s="287">
        <v>29</v>
      </c>
      <c r="B35" s="288" t="s">
        <v>34</v>
      </c>
      <c r="C35" s="286">
        <v>1386</v>
      </c>
      <c r="D35" s="286">
        <v>1386</v>
      </c>
      <c r="E35" s="286">
        <v>1386</v>
      </c>
    </row>
    <row r="36" spans="1:5" x14ac:dyDescent="0.3">
      <c r="A36" s="287">
        <v>30</v>
      </c>
      <c r="B36" s="288" t="s">
        <v>35</v>
      </c>
      <c r="C36" s="286">
        <v>2412</v>
      </c>
      <c r="D36" s="286">
        <v>2412</v>
      </c>
      <c r="E36" s="286">
        <v>2412</v>
      </c>
    </row>
    <row r="37" spans="1:5" x14ac:dyDescent="0.3">
      <c r="A37" s="287">
        <v>31</v>
      </c>
      <c r="B37" s="288" t="s">
        <v>36</v>
      </c>
      <c r="C37" s="286">
        <v>2484</v>
      </c>
      <c r="D37" s="286">
        <v>2484</v>
      </c>
      <c r="E37" s="286">
        <v>2484</v>
      </c>
    </row>
    <row r="38" spans="1:5" x14ac:dyDescent="0.3">
      <c r="A38" s="287">
        <v>32</v>
      </c>
      <c r="B38" s="288" t="s">
        <v>37</v>
      </c>
      <c r="C38" s="286">
        <v>10008</v>
      </c>
      <c r="D38" s="286">
        <v>10008</v>
      </c>
      <c r="E38" s="286">
        <v>10008</v>
      </c>
    </row>
    <row r="39" spans="1:5" x14ac:dyDescent="0.3">
      <c r="A39" s="287">
        <v>33</v>
      </c>
      <c r="B39" s="288" t="s">
        <v>38</v>
      </c>
      <c r="C39" s="286">
        <v>828</v>
      </c>
      <c r="D39" s="286">
        <v>828</v>
      </c>
      <c r="E39" s="286">
        <v>828</v>
      </c>
    </row>
    <row r="40" spans="1:5" x14ac:dyDescent="0.3">
      <c r="A40" s="287">
        <v>34</v>
      </c>
      <c r="B40" s="288" t="s">
        <v>39</v>
      </c>
      <c r="C40" s="286">
        <v>4302</v>
      </c>
      <c r="D40" s="286">
        <v>4302</v>
      </c>
      <c r="E40" s="286">
        <v>4302</v>
      </c>
    </row>
    <row r="41" spans="1:5" x14ac:dyDescent="0.3">
      <c r="A41" s="287">
        <v>35</v>
      </c>
      <c r="B41" s="288" t="s">
        <v>40</v>
      </c>
      <c r="C41" s="286">
        <v>2574</v>
      </c>
      <c r="D41" s="286">
        <v>2574</v>
      </c>
      <c r="E41" s="286">
        <v>2574</v>
      </c>
    </row>
    <row r="42" spans="1:5" x14ac:dyDescent="0.3">
      <c r="A42" s="287">
        <v>36</v>
      </c>
      <c r="B42" s="288" t="s">
        <v>41</v>
      </c>
      <c r="C42" s="286">
        <v>2520</v>
      </c>
      <c r="D42" s="286">
        <v>2520</v>
      </c>
      <c r="E42" s="286">
        <v>2520</v>
      </c>
    </row>
    <row r="43" spans="1:5" x14ac:dyDescent="0.3">
      <c r="A43" s="287">
        <v>37</v>
      </c>
      <c r="B43" s="288" t="s">
        <v>42</v>
      </c>
      <c r="C43" s="286">
        <v>3762</v>
      </c>
      <c r="D43" s="286">
        <v>3762</v>
      </c>
      <c r="E43" s="286">
        <v>3762</v>
      </c>
    </row>
    <row r="44" spans="1:5" x14ac:dyDescent="0.3">
      <c r="A44" s="287">
        <v>38</v>
      </c>
      <c r="B44" s="288" t="s">
        <v>43</v>
      </c>
      <c r="C44" s="286">
        <v>4788</v>
      </c>
      <c r="D44" s="286">
        <v>4788</v>
      </c>
      <c r="E44" s="286">
        <v>4788</v>
      </c>
    </row>
    <row r="45" spans="1:5" x14ac:dyDescent="0.3">
      <c r="A45" s="287">
        <v>39</v>
      </c>
      <c r="B45" s="288" t="s">
        <v>44</v>
      </c>
      <c r="C45" s="286">
        <v>1620</v>
      </c>
      <c r="D45" s="286">
        <v>1620</v>
      </c>
      <c r="E45" s="286">
        <v>1620</v>
      </c>
    </row>
    <row r="46" spans="1:5" x14ac:dyDescent="0.3">
      <c r="A46" s="287">
        <v>40</v>
      </c>
      <c r="B46" s="288" t="s">
        <v>45</v>
      </c>
      <c r="C46" s="286">
        <v>2898</v>
      </c>
      <c r="D46" s="286">
        <v>2898</v>
      </c>
      <c r="E46" s="286">
        <v>2898</v>
      </c>
    </row>
    <row r="47" spans="1:5" x14ac:dyDescent="0.3">
      <c r="A47" s="287">
        <v>41</v>
      </c>
      <c r="B47" s="71" t="s">
        <v>46</v>
      </c>
      <c r="C47" s="286">
        <v>0</v>
      </c>
      <c r="D47" s="286">
        <v>0</v>
      </c>
      <c r="E47" s="286">
        <v>0</v>
      </c>
    </row>
    <row r="48" spans="1:5" x14ac:dyDescent="0.3">
      <c r="A48" s="287">
        <v>42</v>
      </c>
      <c r="B48" s="71" t="s">
        <v>47</v>
      </c>
      <c r="C48" s="286">
        <v>0</v>
      </c>
      <c r="D48" s="286">
        <v>0</v>
      </c>
      <c r="E48" s="286">
        <v>0</v>
      </c>
    </row>
    <row r="49" spans="1:5" x14ac:dyDescent="0.3">
      <c r="A49" s="285"/>
      <c r="B49" s="284" t="s">
        <v>48</v>
      </c>
      <c r="C49" s="283">
        <f>SUM(C7:C48)</f>
        <v>95292</v>
      </c>
      <c r="D49" s="283">
        <f>SUM(D7:D48)</f>
        <v>95292</v>
      </c>
      <c r="E49" s="283">
        <f>SUM(E7:E48)</f>
        <v>95292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6692913385826772" bottom="0.56000000000000005" header="0.31496062992125984" footer="0.31496062992125984"/>
  <pageSetup paperSize="9" scale="78" orientation="portrait" r:id="rId1"/>
  <headerFooter>
    <oddFooter>&amp;L&amp;"Times New Roman,обычный"&amp;8&amp;Z&amp;F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  <pageSetUpPr fitToPage="1"/>
  </sheetPr>
  <dimension ref="A1:FF126"/>
  <sheetViews>
    <sheetView view="pageBreakPreview" zoomScaleNormal="100" zoomScaleSheetLayoutView="100" workbookViewId="0">
      <pane xSplit="2" ySplit="8" topLeftCell="C9" activePane="bottomRight" state="frozen"/>
      <selection activeCell="D40" sqref="D40"/>
      <selection pane="topRight" activeCell="D40" sqref="D40"/>
      <selection pane="bottomLeft" activeCell="D40" sqref="D40"/>
      <selection pane="bottomRight" activeCell="B9" sqref="B9:B12"/>
    </sheetView>
  </sheetViews>
  <sheetFormatPr defaultRowHeight="18.75" x14ac:dyDescent="0.3"/>
  <cols>
    <col min="1" max="1" width="6.28515625" style="316" customWidth="1"/>
    <col min="2" max="2" width="55.28515625" style="321" customWidth="1"/>
    <col min="3" max="3" width="15.7109375" style="321" customWidth="1"/>
    <col min="4" max="4" width="20.7109375" style="321" customWidth="1"/>
    <col min="5" max="5" width="17.5703125" style="321" customWidth="1"/>
    <col min="6" max="6" width="15.7109375" style="296" customWidth="1"/>
    <col min="7" max="7" width="20.7109375" style="296" customWidth="1"/>
    <col min="8" max="8" width="17" style="296" customWidth="1"/>
    <col min="9" max="9" width="15.7109375" style="296" customWidth="1"/>
    <col min="10" max="10" width="20.7109375" style="296" customWidth="1"/>
    <col min="11" max="11" width="17" style="296" customWidth="1"/>
    <col min="12" max="256" width="9.140625" style="296"/>
    <col min="257" max="257" width="6.28515625" style="296" customWidth="1"/>
    <col min="258" max="258" width="44" style="296" customWidth="1"/>
    <col min="259" max="259" width="12.85546875" style="296" bestFit="1" customWidth="1"/>
    <col min="260" max="260" width="17.42578125" style="296" customWidth="1"/>
    <col min="261" max="261" width="15" style="296" customWidth="1"/>
    <col min="262" max="262" width="12.85546875" style="296" bestFit="1" customWidth="1"/>
    <col min="263" max="263" width="17.28515625" style="296" customWidth="1"/>
    <col min="264" max="264" width="14.85546875" style="296" customWidth="1"/>
    <col min="265" max="265" width="12.85546875" style="296" bestFit="1" customWidth="1"/>
    <col min="266" max="266" width="17.42578125" style="296" customWidth="1"/>
    <col min="267" max="267" width="15" style="296" customWidth="1"/>
    <col min="268" max="512" width="9.140625" style="296"/>
    <col min="513" max="513" width="6.28515625" style="296" customWidth="1"/>
    <col min="514" max="514" width="44" style="296" customWidth="1"/>
    <col min="515" max="515" width="12.85546875" style="296" bestFit="1" customWidth="1"/>
    <col min="516" max="516" width="17.42578125" style="296" customWidth="1"/>
    <col min="517" max="517" width="15" style="296" customWidth="1"/>
    <col min="518" max="518" width="12.85546875" style="296" bestFit="1" customWidth="1"/>
    <col min="519" max="519" width="17.28515625" style="296" customWidth="1"/>
    <col min="520" max="520" width="14.85546875" style="296" customWidth="1"/>
    <col min="521" max="521" width="12.85546875" style="296" bestFit="1" customWidth="1"/>
    <col min="522" max="522" width="17.42578125" style="296" customWidth="1"/>
    <col min="523" max="523" width="15" style="296" customWidth="1"/>
    <col min="524" max="768" width="9.140625" style="296"/>
    <col min="769" max="769" width="6.28515625" style="296" customWidth="1"/>
    <col min="770" max="770" width="44" style="296" customWidth="1"/>
    <col min="771" max="771" width="12.85546875" style="296" bestFit="1" customWidth="1"/>
    <col min="772" max="772" width="17.42578125" style="296" customWidth="1"/>
    <col min="773" max="773" width="15" style="296" customWidth="1"/>
    <col min="774" max="774" width="12.85546875" style="296" bestFit="1" customWidth="1"/>
    <col min="775" max="775" width="17.28515625" style="296" customWidth="1"/>
    <col min="776" max="776" width="14.85546875" style="296" customWidth="1"/>
    <col min="777" max="777" width="12.85546875" style="296" bestFit="1" customWidth="1"/>
    <col min="778" max="778" width="17.42578125" style="296" customWidth="1"/>
    <col min="779" max="779" width="15" style="296" customWidth="1"/>
    <col min="780" max="1024" width="9.140625" style="296"/>
    <col min="1025" max="1025" width="6.28515625" style="296" customWidth="1"/>
    <col min="1026" max="1026" width="44" style="296" customWidth="1"/>
    <col min="1027" max="1027" width="12.85546875" style="296" bestFit="1" customWidth="1"/>
    <col min="1028" max="1028" width="17.42578125" style="296" customWidth="1"/>
    <col min="1029" max="1029" width="15" style="296" customWidth="1"/>
    <col min="1030" max="1030" width="12.85546875" style="296" bestFit="1" customWidth="1"/>
    <col min="1031" max="1031" width="17.28515625" style="296" customWidth="1"/>
    <col min="1032" max="1032" width="14.85546875" style="296" customWidth="1"/>
    <col min="1033" max="1033" width="12.85546875" style="296" bestFit="1" customWidth="1"/>
    <col min="1034" max="1034" width="17.42578125" style="296" customWidth="1"/>
    <col min="1035" max="1035" width="15" style="296" customWidth="1"/>
    <col min="1036" max="1280" width="9.140625" style="296"/>
    <col min="1281" max="1281" width="6.28515625" style="296" customWidth="1"/>
    <col min="1282" max="1282" width="44" style="296" customWidth="1"/>
    <col min="1283" max="1283" width="12.85546875" style="296" bestFit="1" customWidth="1"/>
    <col min="1284" max="1284" width="17.42578125" style="296" customWidth="1"/>
    <col min="1285" max="1285" width="15" style="296" customWidth="1"/>
    <col min="1286" max="1286" width="12.85546875" style="296" bestFit="1" customWidth="1"/>
    <col min="1287" max="1287" width="17.28515625" style="296" customWidth="1"/>
    <col min="1288" max="1288" width="14.85546875" style="296" customWidth="1"/>
    <col min="1289" max="1289" width="12.85546875" style="296" bestFit="1" customWidth="1"/>
    <col min="1290" max="1290" width="17.42578125" style="296" customWidth="1"/>
    <col min="1291" max="1291" width="15" style="296" customWidth="1"/>
    <col min="1292" max="1536" width="9.140625" style="296"/>
    <col min="1537" max="1537" width="6.28515625" style="296" customWidth="1"/>
    <col min="1538" max="1538" width="44" style="296" customWidth="1"/>
    <col min="1539" max="1539" width="12.85546875" style="296" bestFit="1" customWidth="1"/>
    <col min="1540" max="1540" width="17.42578125" style="296" customWidth="1"/>
    <col min="1541" max="1541" width="15" style="296" customWidth="1"/>
    <col min="1542" max="1542" width="12.85546875" style="296" bestFit="1" customWidth="1"/>
    <col min="1543" max="1543" width="17.28515625" style="296" customWidth="1"/>
    <col min="1544" max="1544" width="14.85546875" style="296" customWidth="1"/>
    <col min="1545" max="1545" width="12.85546875" style="296" bestFit="1" customWidth="1"/>
    <col min="1546" max="1546" width="17.42578125" style="296" customWidth="1"/>
    <col min="1547" max="1547" width="15" style="296" customWidth="1"/>
    <col min="1548" max="1792" width="9.140625" style="296"/>
    <col min="1793" max="1793" width="6.28515625" style="296" customWidth="1"/>
    <col min="1794" max="1794" width="44" style="296" customWidth="1"/>
    <col min="1795" max="1795" width="12.85546875" style="296" bestFit="1" customWidth="1"/>
    <col min="1796" max="1796" width="17.42578125" style="296" customWidth="1"/>
    <col min="1797" max="1797" width="15" style="296" customWidth="1"/>
    <col min="1798" max="1798" width="12.85546875" style="296" bestFit="1" customWidth="1"/>
    <col min="1799" max="1799" width="17.28515625" style="296" customWidth="1"/>
    <col min="1800" max="1800" width="14.85546875" style="296" customWidth="1"/>
    <col min="1801" max="1801" width="12.85546875" style="296" bestFit="1" customWidth="1"/>
    <col min="1802" max="1802" width="17.42578125" style="296" customWidth="1"/>
    <col min="1803" max="1803" width="15" style="296" customWidth="1"/>
    <col min="1804" max="2048" width="9.140625" style="296"/>
    <col min="2049" max="2049" width="6.28515625" style="296" customWidth="1"/>
    <col min="2050" max="2050" width="44" style="296" customWidth="1"/>
    <col min="2051" max="2051" width="12.85546875" style="296" bestFit="1" customWidth="1"/>
    <col min="2052" max="2052" width="17.42578125" style="296" customWidth="1"/>
    <col min="2053" max="2053" width="15" style="296" customWidth="1"/>
    <col min="2054" max="2054" width="12.85546875" style="296" bestFit="1" customWidth="1"/>
    <col min="2055" max="2055" width="17.28515625" style="296" customWidth="1"/>
    <col min="2056" max="2056" width="14.85546875" style="296" customWidth="1"/>
    <col min="2057" max="2057" width="12.85546875" style="296" bestFit="1" customWidth="1"/>
    <col min="2058" max="2058" width="17.42578125" style="296" customWidth="1"/>
    <col min="2059" max="2059" width="15" style="296" customWidth="1"/>
    <col min="2060" max="2304" width="9.140625" style="296"/>
    <col min="2305" max="2305" width="6.28515625" style="296" customWidth="1"/>
    <col min="2306" max="2306" width="44" style="296" customWidth="1"/>
    <col min="2307" max="2307" width="12.85546875" style="296" bestFit="1" customWidth="1"/>
    <col min="2308" max="2308" width="17.42578125" style="296" customWidth="1"/>
    <col min="2309" max="2309" width="15" style="296" customWidth="1"/>
    <col min="2310" max="2310" width="12.85546875" style="296" bestFit="1" customWidth="1"/>
    <col min="2311" max="2311" width="17.28515625" style="296" customWidth="1"/>
    <col min="2312" max="2312" width="14.85546875" style="296" customWidth="1"/>
    <col min="2313" max="2313" width="12.85546875" style="296" bestFit="1" customWidth="1"/>
    <col min="2314" max="2314" width="17.42578125" style="296" customWidth="1"/>
    <col min="2315" max="2315" width="15" style="296" customWidth="1"/>
    <col min="2316" max="2560" width="9.140625" style="296"/>
    <col min="2561" max="2561" width="6.28515625" style="296" customWidth="1"/>
    <col min="2562" max="2562" width="44" style="296" customWidth="1"/>
    <col min="2563" max="2563" width="12.85546875" style="296" bestFit="1" customWidth="1"/>
    <col min="2564" max="2564" width="17.42578125" style="296" customWidth="1"/>
    <col min="2565" max="2565" width="15" style="296" customWidth="1"/>
    <col min="2566" max="2566" width="12.85546875" style="296" bestFit="1" customWidth="1"/>
    <col min="2567" max="2567" width="17.28515625" style="296" customWidth="1"/>
    <col min="2568" max="2568" width="14.85546875" style="296" customWidth="1"/>
    <col min="2569" max="2569" width="12.85546875" style="296" bestFit="1" customWidth="1"/>
    <col min="2570" max="2570" width="17.42578125" style="296" customWidth="1"/>
    <col min="2571" max="2571" width="15" style="296" customWidth="1"/>
    <col min="2572" max="2816" width="9.140625" style="296"/>
    <col min="2817" max="2817" width="6.28515625" style="296" customWidth="1"/>
    <col min="2818" max="2818" width="44" style="296" customWidth="1"/>
    <col min="2819" max="2819" width="12.85546875" style="296" bestFit="1" customWidth="1"/>
    <col min="2820" max="2820" width="17.42578125" style="296" customWidth="1"/>
    <col min="2821" max="2821" width="15" style="296" customWidth="1"/>
    <col min="2822" max="2822" width="12.85546875" style="296" bestFit="1" customWidth="1"/>
    <col min="2823" max="2823" width="17.28515625" style="296" customWidth="1"/>
    <col min="2824" max="2824" width="14.85546875" style="296" customWidth="1"/>
    <col min="2825" max="2825" width="12.85546875" style="296" bestFit="1" customWidth="1"/>
    <col min="2826" max="2826" width="17.42578125" style="296" customWidth="1"/>
    <col min="2827" max="2827" width="15" style="296" customWidth="1"/>
    <col min="2828" max="3072" width="9.140625" style="296"/>
    <col min="3073" max="3073" width="6.28515625" style="296" customWidth="1"/>
    <col min="3074" max="3074" width="44" style="296" customWidth="1"/>
    <col min="3075" max="3075" width="12.85546875" style="296" bestFit="1" customWidth="1"/>
    <col min="3076" max="3076" width="17.42578125" style="296" customWidth="1"/>
    <col min="3077" max="3077" width="15" style="296" customWidth="1"/>
    <col min="3078" max="3078" width="12.85546875" style="296" bestFit="1" customWidth="1"/>
    <col min="3079" max="3079" width="17.28515625" style="296" customWidth="1"/>
    <col min="3080" max="3080" width="14.85546875" style="296" customWidth="1"/>
    <col min="3081" max="3081" width="12.85546875" style="296" bestFit="1" customWidth="1"/>
    <col min="3082" max="3082" width="17.42578125" style="296" customWidth="1"/>
    <col min="3083" max="3083" width="15" style="296" customWidth="1"/>
    <col min="3084" max="3328" width="9.140625" style="296"/>
    <col min="3329" max="3329" width="6.28515625" style="296" customWidth="1"/>
    <col min="3330" max="3330" width="44" style="296" customWidth="1"/>
    <col min="3331" max="3331" width="12.85546875" style="296" bestFit="1" customWidth="1"/>
    <col min="3332" max="3332" width="17.42578125" style="296" customWidth="1"/>
    <col min="3333" max="3333" width="15" style="296" customWidth="1"/>
    <col min="3334" max="3334" width="12.85546875" style="296" bestFit="1" customWidth="1"/>
    <col min="3335" max="3335" width="17.28515625" style="296" customWidth="1"/>
    <col min="3336" max="3336" width="14.85546875" style="296" customWidth="1"/>
    <col min="3337" max="3337" width="12.85546875" style="296" bestFit="1" customWidth="1"/>
    <col min="3338" max="3338" width="17.42578125" style="296" customWidth="1"/>
    <col min="3339" max="3339" width="15" style="296" customWidth="1"/>
    <col min="3340" max="3584" width="9.140625" style="296"/>
    <col min="3585" max="3585" width="6.28515625" style="296" customWidth="1"/>
    <col min="3586" max="3586" width="44" style="296" customWidth="1"/>
    <col min="3587" max="3587" width="12.85546875" style="296" bestFit="1" customWidth="1"/>
    <col min="3588" max="3588" width="17.42578125" style="296" customWidth="1"/>
    <col min="3589" max="3589" width="15" style="296" customWidth="1"/>
    <col min="3590" max="3590" width="12.85546875" style="296" bestFit="1" customWidth="1"/>
    <col min="3591" max="3591" width="17.28515625" style="296" customWidth="1"/>
    <col min="3592" max="3592" width="14.85546875" style="296" customWidth="1"/>
    <col min="3593" max="3593" width="12.85546875" style="296" bestFit="1" customWidth="1"/>
    <col min="3594" max="3594" width="17.42578125" style="296" customWidth="1"/>
    <col min="3595" max="3595" width="15" style="296" customWidth="1"/>
    <col min="3596" max="3840" width="9.140625" style="296"/>
    <col min="3841" max="3841" width="6.28515625" style="296" customWidth="1"/>
    <col min="3842" max="3842" width="44" style="296" customWidth="1"/>
    <col min="3843" max="3843" width="12.85546875" style="296" bestFit="1" customWidth="1"/>
    <col min="3844" max="3844" width="17.42578125" style="296" customWidth="1"/>
    <col min="3845" max="3845" width="15" style="296" customWidth="1"/>
    <col min="3846" max="3846" width="12.85546875" style="296" bestFit="1" customWidth="1"/>
    <col min="3847" max="3847" width="17.28515625" style="296" customWidth="1"/>
    <col min="3848" max="3848" width="14.85546875" style="296" customWidth="1"/>
    <col min="3849" max="3849" width="12.85546875" style="296" bestFit="1" customWidth="1"/>
    <col min="3850" max="3850" width="17.42578125" style="296" customWidth="1"/>
    <col min="3851" max="3851" width="15" style="296" customWidth="1"/>
    <col min="3852" max="4096" width="9.140625" style="296"/>
    <col min="4097" max="4097" width="6.28515625" style="296" customWidth="1"/>
    <col min="4098" max="4098" width="44" style="296" customWidth="1"/>
    <col min="4099" max="4099" width="12.85546875" style="296" bestFit="1" customWidth="1"/>
    <col min="4100" max="4100" width="17.42578125" style="296" customWidth="1"/>
    <col min="4101" max="4101" width="15" style="296" customWidth="1"/>
    <col min="4102" max="4102" width="12.85546875" style="296" bestFit="1" customWidth="1"/>
    <col min="4103" max="4103" width="17.28515625" style="296" customWidth="1"/>
    <col min="4104" max="4104" width="14.85546875" style="296" customWidth="1"/>
    <col min="4105" max="4105" width="12.85546875" style="296" bestFit="1" customWidth="1"/>
    <col min="4106" max="4106" width="17.42578125" style="296" customWidth="1"/>
    <col min="4107" max="4107" width="15" style="296" customWidth="1"/>
    <col min="4108" max="4352" width="9.140625" style="296"/>
    <col min="4353" max="4353" width="6.28515625" style="296" customWidth="1"/>
    <col min="4354" max="4354" width="44" style="296" customWidth="1"/>
    <col min="4355" max="4355" width="12.85546875" style="296" bestFit="1" customWidth="1"/>
    <col min="4356" max="4356" width="17.42578125" style="296" customWidth="1"/>
    <col min="4357" max="4357" width="15" style="296" customWidth="1"/>
    <col min="4358" max="4358" width="12.85546875" style="296" bestFit="1" customWidth="1"/>
    <col min="4359" max="4359" width="17.28515625" style="296" customWidth="1"/>
    <col min="4360" max="4360" width="14.85546875" style="296" customWidth="1"/>
    <col min="4361" max="4361" width="12.85546875" style="296" bestFit="1" customWidth="1"/>
    <col min="4362" max="4362" width="17.42578125" style="296" customWidth="1"/>
    <col min="4363" max="4363" width="15" style="296" customWidth="1"/>
    <col min="4364" max="4608" width="9.140625" style="296"/>
    <col min="4609" max="4609" width="6.28515625" style="296" customWidth="1"/>
    <col min="4610" max="4610" width="44" style="296" customWidth="1"/>
    <col min="4611" max="4611" width="12.85546875" style="296" bestFit="1" customWidth="1"/>
    <col min="4612" max="4612" width="17.42578125" style="296" customWidth="1"/>
    <col min="4613" max="4613" width="15" style="296" customWidth="1"/>
    <col min="4614" max="4614" width="12.85546875" style="296" bestFit="1" customWidth="1"/>
    <col min="4615" max="4615" width="17.28515625" style="296" customWidth="1"/>
    <col min="4616" max="4616" width="14.85546875" style="296" customWidth="1"/>
    <col min="4617" max="4617" width="12.85546875" style="296" bestFit="1" customWidth="1"/>
    <col min="4618" max="4618" width="17.42578125" style="296" customWidth="1"/>
    <col min="4619" max="4619" width="15" style="296" customWidth="1"/>
    <col min="4620" max="4864" width="9.140625" style="296"/>
    <col min="4865" max="4865" width="6.28515625" style="296" customWidth="1"/>
    <col min="4866" max="4866" width="44" style="296" customWidth="1"/>
    <col min="4867" max="4867" width="12.85546875" style="296" bestFit="1" customWidth="1"/>
    <col min="4868" max="4868" width="17.42578125" style="296" customWidth="1"/>
    <col min="4869" max="4869" width="15" style="296" customWidth="1"/>
    <col min="4870" max="4870" width="12.85546875" style="296" bestFit="1" customWidth="1"/>
    <col min="4871" max="4871" width="17.28515625" style="296" customWidth="1"/>
    <col min="4872" max="4872" width="14.85546875" style="296" customWidth="1"/>
    <col min="4873" max="4873" width="12.85546875" style="296" bestFit="1" customWidth="1"/>
    <col min="4874" max="4874" width="17.42578125" style="296" customWidth="1"/>
    <col min="4875" max="4875" width="15" style="296" customWidth="1"/>
    <col min="4876" max="5120" width="9.140625" style="296"/>
    <col min="5121" max="5121" width="6.28515625" style="296" customWidth="1"/>
    <col min="5122" max="5122" width="44" style="296" customWidth="1"/>
    <col min="5123" max="5123" width="12.85546875" style="296" bestFit="1" customWidth="1"/>
    <col min="5124" max="5124" width="17.42578125" style="296" customWidth="1"/>
    <col min="5125" max="5125" width="15" style="296" customWidth="1"/>
    <col min="5126" max="5126" width="12.85546875" style="296" bestFit="1" customWidth="1"/>
    <col min="5127" max="5127" width="17.28515625" style="296" customWidth="1"/>
    <col min="5128" max="5128" width="14.85546875" style="296" customWidth="1"/>
    <col min="5129" max="5129" width="12.85546875" style="296" bestFit="1" customWidth="1"/>
    <col min="5130" max="5130" width="17.42578125" style="296" customWidth="1"/>
    <col min="5131" max="5131" width="15" style="296" customWidth="1"/>
    <col min="5132" max="5376" width="9.140625" style="296"/>
    <col min="5377" max="5377" width="6.28515625" style="296" customWidth="1"/>
    <col min="5378" max="5378" width="44" style="296" customWidth="1"/>
    <col min="5379" max="5379" width="12.85546875" style="296" bestFit="1" customWidth="1"/>
    <col min="5380" max="5380" width="17.42578125" style="296" customWidth="1"/>
    <col min="5381" max="5381" width="15" style="296" customWidth="1"/>
    <col min="5382" max="5382" width="12.85546875" style="296" bestFit="1" customWidth="1"/>
    <col min="5383" max="5383" width="17.28515625" style="296" customWidth="1"/>
    <col min="5384" max="5384" width="14.85546875" style="296" customWidth="1"/>
    <col min="5385" max="5385" width="12.85546875" style="296" bestFit="1" customWidth="1"/>
    <col min="5386" max="5386" width="17.42578125" style="296" customWidth="1"/>
    <col min="5387" max="5387" width="15" style="296" customWidth="1"/>
    <col min="5388" max="5632" width="9.140625" style="296"/>
    <col min="5633" max="5633" width="6.28515625" style="296" customWidth="1"/>
    <col min="5634" max="5634" width="44" style="296" customWidth="1"/>
    <col min="5635" max="5635" width="12.85546875" style="296" bestFit="1" customWidth="1"/>
    <col min="5636" max="5636" width="17.42578125" style="296" customWidth="1"/>
    <col min="5637" max="5637" width="15" style="296" customWidth="1"/>
    <col min="5638" max="5638" width="12.85546875" style="296" bestFit="1" customWidth="1"/>
    <col min="5639" max="5639" width="17.28515625" style="296" customWidth="1"/>
    <col min="5640" max="5640" width="14.85546875" style="296" customWidth="1"/>
    <col min="5641" max="5641" width="12.85546875" style="296" bestFit="1" customWidth="1"/>
    <col min="5642" max="5642" width="17.42578125" style="296" customWidth="1"/>
    <col min="5643" max="5643" width="15" style="296" customWidth="1"/>
    <col min="5644" max="5888" width="9.140625" style="296"/>
    <col min="5889" max="5889" width="6.28515625" style="296" customWidth="1"/>
    <col min="5890" max="5890" width="44" style="296" customWidth="1"/>
    <col min="5891" max="5891" width="12.85546875" style="296" bestFit="1" customWidth="1"/>
    <col min="5892" max="5892" width="17.42578125" style="296" customWidth="1"/>
    <col min="5893" max="5893" width="15" style="296" customWidth="1"/>
    <col min="5894" max="5894" width="12.85546875" style="296" bestFit="1" customWidth="1"/>
    <col min="5895" max="5895" width="17.28515625" style="296" customWidth="1"/>
    <col min="5896" max="5896" width="14.85546875" style="296" customWidth="1"/>
    <col min="5897" max="5897" width="12.85546875" style="296" bestFit="1" customWidth="1"/>
    <col min="5898" max="5898" width="17.42578125" style="296" customWidth="1"/>
    <col min="5899" max="5899" width="15" style="296" customWidth="1"/>
    <col min="5900" max="6144" width="9.140625" style="296"/>
    <col min="6145" max="6145" width="6.28515625" style="296" customWidth="1"/>
    <col min="6146" max="6146" width="44" style="296" customWidth="1"/>
    <col min="6147" max="6147" width="12.85546875" style="296" bestFit="1" customWidth="1"/>
    <col min="6148" max="6148" width="17.42578125" style="296" customWidth="1"/>
    <col min="6149" max="6149" width="15" style="296" customWidth="1"/>
    <col min="6150" max="6150" width="12.85546875" style="296" bestFit="1" customWidth="1"/>
    <col min="6151" max="6151" width="17.28515625" style="296" customWidth="1"/>
    <col min="6152" max="6152" width="14.85546875" style="296" customWidth="1"/>
    <col min="6153" max="6153" width="12.85546875" style="296" bestFit="1" customWidth="1"/>
    <col min="6154" max="6154" width="17.42578125" style="296" customWidth="1"/>
    <col min="6155" max="6155" width="15" style="296" customWidth="1"/>
    <col min="6156" max="6400" width="9.140625" style="296"/>
    <col min="6401" max="6401" width="6.28515625" style="296" customWidth="1"/>
    <col min="6402" max="6402" width="44" style="296" customWidth="1"/>
    <col min="6403" max="6403" width="12.85546875" style="296" bestFit="1" customWidth="1"/>
    <col min="6404" max="6404" width="17.42578125" style="296" customWidth="1"/>
    <col min="6405" max="6405" width="15" style="296" customWidth="1"/>
    <col min="6406" max="6406" width="12.85546875" style="296" bestFit="1" customWidth="1"/>
    <col min="6407" max="6407" width="17.28515625" style="296" customWidth="1"/>
    <col min="6408" max="6408" width="14.85546875" style="296" customWidth="1"/>
    <col min="6409" max="6409" width="12.85546875" style="296" bestFit="1" customWidth="1"/>
    <col min="6410" max="6410" width="17.42578125" style="296" customWidth="1"/>
    <col min="6411" max="6411" width="15" style="296" customWidth="1"/>
    <col min="6412" max="6656" width="9.140625" style="296"/>
    <col min="6657" max="6657" width="6.28515625" style="296" customWidth="1"/>
    <col min="6658" max="6658" width="44" style="296" customWidth="1"/>
    <col min="6659" max="6659" width="12.85546875" style="296" bestFit="1" customWidth="1"/>
    <col min="6660" max="6660" width="17.42578125" style="296" customWidth="1"/>
    <col min="6661" max="6661" width="15" style="296" customWidth="1"/>
    <col min="6662" max="6662" width="12.85546875" style="296" bestFit="1" customWidth="1"/>
    <col min="6663" max="6663" width="17.28515625" style="296" customWidth="1"/>
    <col min="6664" max="6664" width="14.85546875" style="296" customWidth="1"/>
    <col min="6665" max="6665" width="12.85546875" style="296" bestFit="1" customWidth="1"/>
    <col min="6666" max="6666" width="17.42578125" style="296" customWidth="1"/>
    <col min="6667" max="6667" width="15" style="296" customWidth="1"/>
    <col min="6668" max="6912" width="9.140625" style="296"/>
    <col min="6913" max="6913" width="6.28515625" style="296" customWidth="1"/>
    <col min="6914" max="6914" width="44" style="296" customWidth="1"/>
    <col min="6915" max="6915" width="12.85546875" style="296" bestFit="1" customWidth="1"/>
    <col min="6916" max="6916" width="17.42578125" style="296" customWidth="1"/>
    <col min="6917" max="6917" width="15" style="296" customWidth="1"/>
    <col min="6918" max="6918" width="12.85546875" style="296" bestFit="1" customWidth="1"/>
    <col min="6919" max="6919" width="17.28515625" style="296" customWidth="1"/>
    <col min="6920" max="6920" width="14.85546875" style="296" customWidth="1"/>
    <col min="6921" max="6921" width="12.85546875" style="296" bestFit="1" customWidth="1"/>
    <col min="6922" max="6922" width="17.42578125" style="296" customWidth="1"/>
    <col min="6923" max="6923" width="15" style="296" customWidth="1"/>
    <col min="6924" max="7168" width="9.140625" style="296"/>
    <col min="7169" max="7169" width="6.28515625" style="296" customWidth="1"/>
    <col min="7170" max="7170" width="44" style="296" customWidth="1"/>
    <col min="7171" max="7171" width="12.85546875" style="296" bestFit="1" customWidth="1"/>
    <col min="7172" max="7172" width="17.42578125" style="296" customWidth="1"/>
    <col min="7173" max="7173" width="15" style="296" customWidth="1"/>
    <col min="7174" max="7174" width="12.85546875" style="296" bestFit="1" customWidth="1"/>
    <col min="7175" max="7175" width="17.28515625" style="296" customWidth="1"/>
    <col min="7176" max="7176" width="14.85546875" style="296" customWidth="1"/>
    <col min="7177" max="7177" width="12.85546875" style="296" bestFit="1" customWidth="1"/>
    <col min="7178" max="7178" width="17.42578125" style="296" customWidth="1"/>
    <col min="7179" max="7179" width="15" style="296" customWidth="1"/>
    <col min="7180" max="7424" width="9.140625" style="296"/>
    <col min="7425" max="7425" width="6.28515625" style="296" customWidth="1"/>
    <col min="7426" max="7426" width="44" style="296" customWidth="1"/>
    <col min="7427" max="7427" width="12.85546875" style="296" bestFit="1" customWidth="1"/>
    <col min="7428" max="7428" width="17.42578125" style="296" customWidth="1"/>
    <col min="7429" max="7429" width="15" style="296" customWidth="1"/>
    <col min="7430" max="7430" width="12.85546875" style="296" bestFit="1" customWidth="1"/>
    <col min="7431" max="7431" width="17.28515625" style="296" customWidth="1"/>
    <col min="7432" max="7432" width="14.85546875" style="296" customWidth="1"/>
    <col min="7433" max="7433" width="12.85546875" style="296" bestFit="1" customWidth="1"/>
    <col min="7434" max="7434" width="17.42578125" style="296" customWidth="1"/>
    <col min="7435" max="7435" width="15" style="296" customWidth="1"/>
    <col min="7436" max="7680" width="9.140625" style="296"/>
    <col min="7681" max="7681" width="6.28515625" style="296" customWidth="1"/>
    <col min="7682" max="7682" width="44" style="296" customWidth="1"/>
    <col min="7683" max="7683" width="12.85546875" style="296" bestFit="1" customWidth="1"/>
    <col min="7684" max="7684" width="17.42578125" style="296" customWidth="1"/>
    <col min="7685" max="7685" width="15" style="296" customWidth="1"/>
    <col min="7686" max="7686" width="12.85546875" style="296" bestFit="1" customWidth="1"/>
    <col min="7687" max="7687" width="17.28515625" style="296" customWidth="1"/>
    <col min="7688" max="7688" width="14.85546875" style="296" customWidth="1"/>
    <col min="7689" max="7689" width="12.85546875" style="296" bestFit="1" customWidth="1"/>
    <col min="7690" max="7690" width="17.42578125" style="296" customWidth="1"/>
    <col min="7691" max="7691" width="15" style="296" customWidth="1"/>
    <col min="7692" max="7936" width="9.140625" style="296"/>
    <col min="7937" max="7937" width="6.28515625" style="296" customWidth="1"/>
    <col min="7938" max="7938" width="44" style="296" customWidth="1"/>
    <col min="7939" max="7939" width="12.85546875" style="296" bestFit="1" customWidth="1"/>
    <col min="7940" max="7940" width="17.42578125" style="296" customWidth="1"/>
    <col min="7941" max="7941" width="15" style="296" customWidth="1"/>
    <col min="7942" max="7942" width="12.85546875" style="296" bestFit="1" customWidth="1"/>
    <col min="7943" max="7943" width="17.28515625" style="296" customWidth="1"/>
    <col min="7944" max="7944" width="14.85546875" style="296" customWidth="1"/>
    <col min="7945" max="7945" width="12.85546875" style="296" bestFit="1" customWidth="1"/>
    <col min="7946" max="7946" width="17.42578125" style="296" customWidth="1"/>
    <col min="7947" max="7947" width="15" style="296" customWidth="1"/>
    <col min="7948" max="8192" width="9.140625" style="296"/>
    <col min="8193" max="8193" width="6.28515625" style="296" customWidth="1"/>
    <col min="8194" max="8194" width="44" style="296" customWidth="1"/>
    <col min="8195" max="8195" width="12.85546875" style="296" bestFit="1" customWidth="1"/>
    <col min="8196" max="8196" width="17.42578125" style="296" customWidth="1"/>
    <col min="8197" max="8197" width="15" style="296" customWidth="1"/>
    <col min="8198" max="8198" width="12.85546875" style="296" bestFit="1" customWidth="1"/>
    <col min="8199" max="8199" width="17.28515625" style="296" customWidth="1"/>
    <col min="8200" max="8200" width="14.85546875" style="296" customWidth="1"/>
    <col min="8201" max="8201" width="12.85546875" style="296" bestFit="1" customWidth="1"/>
    <col min="8202" max="8202" width="17.42578125" style="296" customWidth="1"/>
    <col min="8203" max="8203" width="15" style="296" customWidth="1"/>
    <col min="8204" max="8448" width="9.140625" style="296"/>
    <col min="8449" max="8449" width="6.28515625" style="296" customWidth="1"/>
    <col min="8450" max="8450" width="44" style="296" customWidth="1"/>
    <col min="8451" max="8451" width="12.85546875" style="296" bestFit="1" customWidth="1"/>
    <col min="8452" max="8452" width="17.42578125" style="296" customWidth="1"/>
    <col min="8453" max="8453" width="15" style="296" customWidth="1"/>
    <col min="8454" max="8454" width="12.85546875" style="296" bestFit="1" customWidth="1"/>
    <col min="8455" max="8455" width="17.28515625" style="296" customWidth="1"/>
    <col min="8456" max="8456" width="14.85546875" style="296" customWidth="1"/>
    <col min="8457" max="8457" width="12.85546875" style="296" bestFit="1" customWidth="1"/>
    <col min="8458" max="8458" width="17.42578125" style="296" customWidth="1"/>
    <col min="8459" max="8459" width="15" style="296" customWidth="1"/>
    <col min="8460" max="8704" width="9.140625" style="296"/>
    <col min="8705" max="8705" width="6.28515625" style="296" customWidth="1"/>
    <col min="8706" max="8706" width="44" style="296" customWidth="1"/>
    <col min="8707" max="8707" width="12.85546875" style="296" bestFit="1" customWidth="1"/>
    <col min="8708" max="8708" width="17.42578125" style="296" customWidth="1"/>
    <col min="8709" max="8709" width="15" style="296" customWidth="1"/>
    <col min="8710" max="8710" width="12.85546875" style="296" bestFit="1" customWidth="1"/>
    <col min="8711" max="8711" width="17.28515625" style="296" customWidth="1"/>
    <col min="8712" max="8712" width="14.85546875" style="296" customWidth="1"/>
    <col min="8713" max="8713" width="12.85546875" style="296" bestFit="1" customWidth="1"/>
    <col min="8714" max="8714" width="17.42578125" style="296" customWidth="1"/>
    <col min="8715" max="8715" width="15" style="296" customWidth="1"/>
    <col min="8716" max="8960" width="9.140625" style="296"/>
    <col min="8961" max="8961" width="6.28515625" style="296" customWidth="1"/>
    <col min="8962" max="8962" width="44" style="296" customWidth="1"/>
    <col min="8963" max="8963" width="12.85546875" style="296" bestFit="1" customWidth="1"/>
    <col min="8964" max="8964" width="17.42578125" style="296" customWidth="1"/>
    <col min="8965" max="8965" width="15" style="296" customWidth="1"/>
    <col min="8966" max="8966" width="12.85546875" style="296" bestFit="1" customWidth="1"/>
    <col min="8967" max="8967" width="17.28515625" style="296" customWidth="1"/>
    <col min="8968" max="8968" width="14.85546875" style="296" customWidth="1"/>
    <col min="8969" max="8969" width="12.85546875" style="296" bestFit="1" customWidth="1"/>
    <col min="8970" max="8970" width="17.42578125" style="296" customWidth="1"/>
    <col min="8971" max="8971" width="15" style="296" customWidth="1"/>
    <col min="8972" max="9216" width="9.140625" style="296"/>
    <col min="9217" max="9217" width="6.28515625" style="296" customWidth="1"/>
    <col min="9218" max="9218" width="44" style="296" customWidth="1"/>
    <col min="9219" max="9219" width="12.85546875" style="296" bestFit="1" customWidth="1"/>
    <col min="9220" max="9220" width="17.42578125" style="296" customWidth="1"/>
    <col min="9221" max="9221" width="15" style="296" customWidth="1"/>
    <col min="9222" max="9222" width="12.85546875" style="296" bestFit="1" customWidth="1"/>
    <col min="9223" max="9223" width="17.28515625" style="296" customWidth="1"/>
    <col min="9224" max="9224" width="14.85546875" style="296" customWidth="1"/>
    <col min="9225" max="9225" width="12.85546875" style="296" bestFit="1" customWidth="1"/>
    <col min="9226" max="9226" width="17.42578125" style="296" customWidth="1"/>
    <col min="9227" max="9227" width="15" style="296" customWidth="1"/>
    <col min="9228" max="9472" width="9.140625" style="296"/>
    <col min="9473" max="9473" width="6.28515625" style="296" customWidth="1"/>
    <col min="9474" max="9474" width="44" style="296" customWidth="1"/>
    <col min="9475" max="9475" width="12.85546875" style="296" bestFit="1" customWidth="1"/>
    <col min="9476" max="9476" width="17.42578125" style="296" customWidth="1"/>
    <col min="9477" max="9477" width="15" style="296" customWidth="1"/>
    <col min="9478" max="9478" width="12.85546875" style="296" bestFit="1" customWidth="1"/>
    <col min="9479" max="9479" width="17.28515625" style="296" customWidth="1"/>
    <col min="9480" max="9480" width="14.85546875" style="296" customWidth="1"/>
    <col min="9481" max="9481" width="12.85546875" style="296" bestFit="1" customWidth="1"/>
    <col min="9482" max="9482" width="17.42578125" style="296" customWidth="1"/>
    <col min="9483" max="9483" width="15" style="296" customWidth="1"/>
    <col min="9484" max="9728" width="9.140625" style="296"/>
    <col min="9729" max="9729" width="6.28515625" style="296" customWidth="1"/>
    <col min="9730" max="9730" width="44" style="296" customWidth="1"/>
    <col min="9731" max="9731" width="12.85546875" style="296" bestFit="1" customWidth="1"/>
    <col min="9732" max="9732" width="17.42578125" style="296" customWidth="1"/>
    <col min="9733" max="9733" width="15" style="296" customWidth="1"/>
    <col min="9734" max="9734" width="12.85546875" style="296" bestFit="1" customWidth="1"/>
    <col min="9735" max="9735" width="17.28515625" style="296" customWidth="1"/>
    <col min="9736" max="9736" width="14.85546875" style="296" customWidth="1"/>
    <col min="9737" max="9737" width="12.85546875" style="296" bestFit="1" customWidth="1"/>
    <col min="9738" max="9738" width="17.42578125" style="296" customWidth="1"/>
    <col min="9739" max="9739" width="15" style="296" customWidth="1"/>
    <col min="9740" max="9984" width="9.140625" style="296"/>
    <col min="9985" max="9985" width="6.28515625" style="296" customWidth="1"/>
    <col min="9986" max="9986" width="44" style="296" customWidth="1"/>
    <col min="9987" max="9987" width="12.85546875" style="296" bestFit="1" customWidth="1"/>
    <col min="9988" max="9988" width="17.42578125" style="296" customWidth="1"/>
    <col min="9989" max="9989" width="15" style="296" customWidth="1"/>
    <col min="9990" max="9990" width="12.85546875" style="296" bestFit="1" customWidth="1"/>
    <col min="9991" max="9991" width="17.28515625" style="296" customWidth="1"/>
    <col min="9992" max="9992" width="14.85546875" style="296" customWidth="1"/>
    <col min="9993" max="9993" width="12.85546875" style="296" bestFit="1" customWidth="1"/>
    <col min="9994" max="9994" width="17.42578125" style="296" customWidth="1"/>
    <col min="9995" max="9995" width="15" style="296" customWidth="1"/>
    <col min="9996" max="10240" width="9.140625" style="296"/>
    <col min="10241" max="10241" width="6.28515625" style="296" customWidth="1"/>
    <col min="10242" max="10242" width="44" style="296" customWidth="1"/>
    <col min="10243" max="10243" width="12.85546875" style="296" bestFit="1" customWidth="1"/>
    <col min="10244" max="10244" width="17.42578125" style="296" customWidth="1"/>
    <col min="10245" max="10245" width="15" style="296" customWidth="1"/>
    <col min="10246" max="10246" width="12.85546875" style="296" bestFit="1" customWidth="1"/>
    <col min="10247" max="10247" width="17.28515625" style="296" customWidth="1"/>
    <col min="10248" max="10248" width="14.85546875" style="296" customWidth="1"/>
    <col min="10249" max="10249" width="12.85546875" style="296" bestFit="1" customWidth="1"/>
    <col min="10250" max="10250" width="17.42578125" style="296" customWidth="1"/>
    <col min="10251" max="10251" width="15" style="296" customWidth="1"/>
    <col min="10252" max="10496" width="9.140625" style="296"/>
    <col min="10497" max="10497" width="6.28515625" style="296" customWidth="1"/>
    <col min="10498" max="10498" width="44" style="296" customWidth="1"/>
    <col min="10499" max="10499" width="12.85546875" style="296" bestFit="1" customWidth="1"/>
    <col min="10500" max="10500" width="17.42578125" style="296" customWidth="1"/>
    <col min="10501" max="10501" width="15" style="296" customWidth="1"/>
    <col min="10502" max="10502" width="12.85546875" style="296" bestFit="1" customWidth="1"/>
    <col min="10503" max="10503" width="17.28515625" style="296" customWidth="1"/>
    <col min="10504" max="10504" width="14.85546875" style="296" customWidth="1"/>
    <col min="10505" max="10505" width="12.85546875" style="296" bestFit="1" customWidth="1"/>
    <col min="10506" max="10506" width="17.42578125" style="296" customWidth="1"/>
    <col min="10507" max="10507" width="15" style="296" customWidth="1"/>
    <col min="10508" max="10752" width="9.140625" style="296"/>
    <col min="10753" max="10753" width="6.28515625" style="296" customWidth="1"/>
    <col min="10754" max="10754" width="44" style="296" customWidth="1"/>
    <col min="10755" max="10755" width="12.85546875" style="296" bestFit="1" customWidth="1"/>
    <col min="10756" max="10756" width="17.42578125" style="296" customWidth="1"/>
    <col min="10757" max="10757" width="15" style="296" customWidth="1"/>
    <col min="10758" max="10758" width="12.85546875" style="296" bestFit="1" customWidth="1"/>
    <col min="10759" max="10759" width="17.28515625" style="296" customWidth="1"/>
    <col min="10760" max="10760" width="14.85546875" style="296" customWidth="1"/>
    <col min="10761" max="10761" width="12.85546875" style="296" bestFit="1" customWidth="1"/>
    <col min="10762" max="10762" width="17.42578125" style="296" customWidth="1"/>
    <col min="10763" max="10763" width="15" style="296" customWidth="1"/>
    <col min="10764" max="11008" width="9.140625" style="296"/>
    <col min="11009" max="11009" width="6.28515625" style="296" customWidth="1"/>
    <col min="11010" max="11010" width="44" style="296" customWidth="1"/>
    <col min="11011" max="11011" width="12.85546875" style="296" bestFit="1" customWidth="1"/>
    <col min="11012" max="11012" width="17.42578125" style="296" customWidth="1"/>
    <col min="11013" max="11013" width="15" style="296" customWidth="1"/>
    <col min="11014" max="11014" width="12.85546875" style="296" bestFit="1" customWidth="1"/>
    <col min="11015" max="11015" width="17.28515625" style="296" customWidth="1"/>
    <col min="11016" max="11016" width="14.85546875" style="296" customWidth="1"/>
    <col min="11017" max="11017" width="12.85546875" style="296" bestFit="1" customWidth="1"/>
    <col min="11018" max="11018" width="17.42578125" style="296" customWidth="1"/>
    <col min="11019" max="11019" width="15" style="296" customWidth="1"/>
    <col min="11020" max="11264" width="9.140625" style="296"/>
    <col min="11265" max="11265" width="6.28515625" style="296" customWidth="1"/>
    <col min="11266" max="11266" width="44" style="296" customWidth="1"/>
    <col min="11267" max="11267" width="12.85546875" style="296" bestFit="1" customWidth="1"/>
    <col min="11268" max="11268" width="17.42578125" style="296" customWidth="1"/>
    <col min="11269" max="11269" width="15" style="296" customWidth="1"/>
    <col min="11270" max="11270" width="12.85546875" style="296" bestFit="1" customWidth="1"/>
    <col min="11271" max="11271" width="17.28515625" style="296" customWidth="1"/>
    <col min="11272" max="11272" width="14.85546875" style="296" customWidth="1"/>
    <col min="11273" max="11273" width="12.85546875" style="296" bestFit="1" customWidth="1"/>
    <col min="11274" max="11274" width="17.42578125" style="296" customWidth="1"/>
    <col min="11275" max="11275" width="15" style="296" customWidth="1"/>
    <col min="11276" max="11520" width="9.140625" style="296"/>
    <col min="11521" max="11521" width="6.28515625" style="296" customWidth="1"/>
    <col min="11522" max="11522" width="44" style="296" customWidth="1"/>
    <col min="11523" max="11523" width="12.85546875" style="296" bestFit="1" customWidth="1"/>
    <col min="11524" max="11524" width="17.42578125" style="296" customWidth="1"/>
    <col min="11525" max="11525" width="15" style="296" customWidth="1"/>
    <col min="11526" max="11526" width="12.85546875" style="296" bestFit="1" customWidth="1"/>
    <col min="11527" max="11527" width="17.28515625" style="296" customWidth="1"/>
    <col min="11528" max="11528" width="14.85546875" style="296" customWidth="1"/>
    <col min="11529" max="11529" width="12.85546875" style="296" bestFit="1" customWidth="1"/>
    <col min="11530" max="11530" width="17.42578125" style="296" customWidth="1"/>
    <col min="11531" max="11531" width="15" style="296" customWidth="1"/>
    <col min="11532" max="11776" width="9.140625" style="296"/>
    <col min="11777" max="11777" width="6.28515625" style="296" customWidth="1"/>
    <col min="11778" max="11778" width="44" style="296" customWidth="1"/>
    <col min="11779" max="11779" width="12.85546875" style="296" bestFit="1" customWidth="1"/>
    <col min="11780" max="11780" width="17.42578125" style="296" customWidth="1"/>
    <col min="11781" max="11781" width="15" style="296" customWidth="1"/>
    <col min="11782" max="11782" width="12.85546875" style="296" bestFit="1" customWidth="1"/>
    <col min="11783" max="11783" width="17.28515625" style="296" customWidth="1"/>
    <col min="11784" max="11784" width="14.85546875" style="296" customWidth="1"/>
    <col min="11785" max="11785" width="12.85546875" style="296" bestFit="1" customWidth="1"/>
    <col min="11786" max="11786" width="17.42578125" style="296" customWidth="1"/>
    <col min="11787" max="11787" width="15" style="296" customWidth="1"/>
    <col min="11788" max="12032" width="9.140625" style="296"/>
    <col min="12033" max="12033" width="6.28515625" style="296" customWidth="1"/>
    <col min="12034" max="12034" width="44" style="296" customWidth="1"/>
    <col min="12035" max="12035" width="12.85546875" style="296" bestFit="1" customWidth="1"/>
    <col min="12036" max="12036" width="17.42578125" style="296" customWidth="1"/>
    <col min="12037" max="12037" width="15" style="296" customWidth="1"/>
    <col min="12038" max="12038" width="12.85546875" style="296" bestFit="1" customWidth="1"/>
    <col min="12039" max="12039" width="17.28515625" style="296" customWidth="1"/>
    <col min="12040" max="12040" width="14.85546875" style="296" customWidth="1"/>
    <col min="12041" max="12041" width="12.85546875" style="296" bestFit="1" customWidth="1"/>
    <col min="12042" max="12042" width="17.42578125" style="296" customWidth="1"/>
    <col min="12043" max="12043" width="15" style="296" customWidth="1"/>
    <col min="12044" max="12288" width="9.140625" style="296"/>
    <col min="12289" max="12289" width="6.28515625" style="296" customWidth="1"/>
    <col min="12290" max="12290" width="44" style="296" customWidth="1"/>
    <col min="12291" max="12291" width="12.85546875" style="296" bestFit="1" customWidth="1"/>
    <col min="12292" max="12292" width="17.42578125" style="296" customWidth="1"/>
    <col min="12293" max="12293" width="15" style="296" customWidth="1"/>
    <col min="12294" max="12294" width="12.85546875" style="296" bestFit="1" customWidth="1"/>
    <col min="12295" max="12295" width="17.28515625" style="296" customWidth="1"/>
    <col min="12296" max="12296" width="14.85546875" style="296" customWidth="1"/>
    <col min="12297" max="12297" width="12.85546875" style="296" bestFit="1" customWidth="1"/>
    <col min="12298" max="12298" width="17.42578125" style="296" customWidth="1"/>
    <col min="12299" max="12299" width="15" style="296" customWidth="1"/>
    <col min="12300" max="12544" width="9.140625" style="296"/>
    <col min="12545" max="12545" width="6.28515625" style="296" customWidth="1"/>
    <col min="12546" max="12546" width="44" style="296" customWidth="1"/>
    <col min="12547" max="12547" width="12.85546875" style="296" bestFit="1" customWidth="1"/>
    <col min="12548" max="12548" width="17.42578125" style="296" customWidth="1"/>
    <col min="12549" max="12549" width="15" style="296" customWidth="1"/>
    <col min="12550" max="12550" width="12.85546875" style="296" bestFit="1" customWidth="1"/>
    <col min="12551" max="12551" width="17.28515625" style="296" customWidth="1"/>
    <col min="12552" max="12552" width="14.85546875" style="296" customWidth="1"/>
    <col min="12553" max="12553" width="12.85546875" style="296" bestFit="1" customWidth="1"/>
    <col min="12554" max="12554" width="17.42578125" style="296" customWidth="1"/>
    <col min="12555" max="12555" width="15" style="296" customWidth="1"/>
    <col min="12556" max="12800" width="9.140625" style="296"/>
    <col min="12801" max="12801" width="6.28515625" style="296" customWidth="1"/>
    <col min="12802" max="12802" width="44" style="296" customWidth="1"/>
    <col min="12803" max="12803" width="12.85546875" style="296" bestFit="1" customWidth="1"/>
    <col min="12804" max="12804" width="17.42578125" style="296" customWidth="1"/>
    <col min="12805" max="12805" width="15" style="296" customWidth="1"/>
    <col min="12806" max="12806" width="12.85546875" style="296" bestFit="1" customWidth="1"/>
    <col min="12807" max="12807" width="17.28515625" style="296" customWidth="1"/>
    <col min="12808" max="12808" width="14.85546875" style="296" customWidth="1"/>
    <col min="12809" max="12809" width="12.85546875" style="296" bestFit="1" customWidth="1"/>
    <col min="12810" max="12810" width="17.42578125" style="296" customWidth="1"/>
    <col min="12811" max="12811" width="15" style="296" customWidth="1"/>
    <col min="12812" max="13056" width="9.140625" style="296"/>
    <col min="13057" max="13057" width="6.28515625" style="296" customWidth="1"/>
    <col min="13058" max="13058" width="44" style="296" customWidth="1"/>
    <col min="13059" max="13059" width="12.85546875" style="296" bestFit="1" customWidth="1"/>
    <col min="13060" max="13060" width="17.42578125" style="296" customWidth="1"/>
    <col min="13061" max="13061" width="15" style="296" customWidth="1"/>
    <col min="13062" max="13062" width="12.85546875" style="296" bestFit="1" customWidth="1"/>
    <col min="13063" max="13063" width="17.28515625" style="296" customWidth="1"/>
    <col min="13064" max="13064" width="14.85546875" style="296" customWidth="1"/>
    <col min="13065" max="13065" width="12.85546875" style="296" bestFit="1" customWidth="1"/>
    <col min="13066" max="13066" width="17.42578125" style="296" customWidth="1"/>
    <col min="13067" max="13067" width="15" style="296" customWidth="1"/>
    <col min="13068" max="13312" width="9.140625" style="296"/>
    <col min="13313" max="13313" width="6.28515625" style="296" customWidth="1"/>
    <col min="13314" max="13314" width="44" style="296" customWidth="1"/>
    <col min="13315" max="13315" width="12.85546875" style="296" bestFit="1" customWidth="1"/>
    <col min="13316" max="13316" width="17.42578125" style="296" customWidth="1"/>
    <col min="13317" max="13317" width="15" style="296" customWidth="1"/>
    <col min="13318" max="13318" width="12.85546875" style="296" bestFit="1" customWidth="1"/>
    <col min="13319" max="13319" width="17.28515625" style="296" customWidth="1"/>
    <col min="13320" max="13320" width="14.85546875" style="296" customWidth="1"/>
    <col min="13321" max="13321" width="12.85546875" style="296" bestFit="1" customWidth="1"/>
    <col min="13322" max="13322" width="17.42578125" style="296" customWidth="1"/>
    <col min="13323" max="13323" width="15" style="296" customWidth="1"/>
    <col min="13324" max="13568" width="9.140625" style="296"/>
    <col min="13569" max="13569" width="6.28515625" style="296" customWidth="1"/>
    <col min="13570" max="13570" width="44" style="296" customWidth="1"/>
    <col min="13571" max="13571" width="12.85546875" style="296" bestFit="1" customWidth="1"/>
    <col min="13572" max="13572" width="17.42578125" style="296" customWidth="1"/>
    <col min="13573" max="13573" width="15" style="296" customWidth="1"/>
    <col min="13574" max="13574" width="12.85546875" style="296" bestFit="1" customWidth="1"/>
    <col min="13575" max="13575" width="17.28515625" style="296" customWidth="1"/>
    <col min="13576" max="13576" width="14.85546875" style="296" customWidth="1"/>
    <col min="13577" max="13577" width="12.85546875" style="296" bestFit="1" customWidth="1"/>
    <col min="13578" max="13578" width="17.42578125" style="296" customWidth="1"/>
    <col min="13579" max="13579" width="15" style="296" customWidth="1"/>
    <col min="13580" max="13824" width="9.140625" style="296"/>
    <col min="13825" max="13825" width="6.28515625" style="296" customWidth="1"/>
    <col min="13826" max="13826" width="44" style="296" customWidth="1"/>
    <col min="13827" max="13827" width="12.85546875" style="296" bestFit="1" customWidth="1"/>
    <col min="13828" max="13828" width="17.42578125" style="296" customWidth="1"/>
    <col min="13829" max="13829" width="15" style="296" customWidth="1"/>
    <col min="13830" max="13830" width="12.85546875" style="296" bestFit="1" customWidth="1"/>
    <col min="13831" max="13831" width="17.28515625" style="296" customWidth="1"/>
    <col min="13832" max="13832" width="14.85546875" style="296" customWidth="1"/>
    <col min="13833" max="13833" width="12.85546875" style="296" bestFit="1" customWidth="1"/>
    <col min="13834" max="13834" width="17.42578125" style="296" customWidth="1"/>
    <col min="13835" max="13835" width="15" style="296" customWidth="1"/>
    <col min="13836" max="14080" width="9.140625" style="296"/>
    <col min="14081" max="14081" width="6.28515625" style="296" customWidth="1"/>
    <col min="14082" max="14082" width="44" style="296" customWidth="1"/>
    <col min="14083" max="14083" width="12.85546875" style="296" bestFit="1" customWidth="1"/>
    <col min="14084" max="14084" width="17.42578125" style="296" customWidth="1"/>
    <col min="14085" max="14085" width="15" style="296" customWidth="1"/>
    <col min="14086" max="14086" width="12.85546875" style="296" bestFit="1" customWidth="1"/>
    <col min="14087" max="14087" width="17.28515625" style="296" customWidth="1"/>
    <col min="14088" max="14088" width="14.85546875" style="296" customWidth="1"/>
    <col min="14089" max="14089" width="12.85546875" style="296" bestFit="1" customWidth="1"/>
    <col min="14090" max="14090" width="17.42578125" style="296" customWidth="1"/>
    <col min="14091" max="14091" width="15" style="296" customWidth="1"/>
    <col min="14092" max="14336" width="9.140625" style="296"/>
    <col min="14337" max="14337" width="6.28515625" style="296" customWidth="1"/>
    <col min="14338" max="14338" width="44" style="296" customWidth="1"/>
    <col min="14339" max="14339" width="12.85546875" style="296" bestFit="1" customWidth="1"/>
    <col min="14340" max="14340" width="17.42578125" style="296" customWidth="1"/>
    <col min="14341" max="14341" width="15" style="296" customWidth="1"/>
    <col min="14342" max="14342" width="12.85546875" style="296" bestFit="1" customWidth="1"/>
    <col min="14343" max="14343" width="17.28515625" style="296" customWidth="1"/>
    <col min="14344" max="14344" width="14.85546875" style="296" customWidth="1"/>
    <col min="14345" max="14345" width="12.85546875" style="296" bestFit="1" customWidth="1"/>
    <col min="14346" max="14346" width="17.42578125" style="296" customWidth="1"/>
    <col min="14347" max="14347" width="15" style="296" customWidth="1"/>
    <col min="14348" max="14592" width="9.140625" style="296"/>
    <col min="14593" max="14593" width="6.28515625" style="296" customWidth="1"/>
    <col min="14594" max="14594" width="44" style="296" customWidth="1"/>
    <col min="14595" max="14595" width="12.85546875" style="296" bestFit="1" customWidth="1"/>
    <col min="14596" max="14596" width="17.42578125" style="296" customWidth="1"/>
    <col min="14597" max="14597" width="15" style="296" customWidth="1"/>
    <col min="14598" max="14598" width="12.85546875" style="296" bestFit="1" customWidth="1"/>
    <col min="14599" max="14599" width="17.28515625" style="296" customWidth="1"/>
    <col min="14600" max="14600" width="14.85546875" style="296" customWidth="1"/>
    <col min="14601" max="14601" width="12.85546875" style="296" bestFit="1" customWidth="1"/>
    <col min="14602" max="14602" width="17.42578125" style="296" customWidth="1"/>
    <col min="14603" max="14603" width="15" style="296" customWidth="1"/>
    <col min="14604" max="14848" width="9.140625" style="296"/>
    <col min="14849" max="14849" width="6.28515625" style="296" customWidth="1"/>
    <col min="14850" max="14850" width="44" style="296" customWidth="1"/>
    <col min="14851" max="14851" width="12.85546875" style="296" bestFit="1" customWidth="1"/>
    <col min="14852" max="14852" width="17.42578125" style="296" customWidth="1"/>
    <col min="14853" max="14853" width="15" style="296" customWidth="1"/>
    <col min="14854" max="14854" width="12.85546875" style="296" bestFit="1" customWidth="1"/>
    <col min="14855" max="14855" width="17.28515625" style="296" customWidth="1"/>
    <col min="14856" max="14856" width="14.85546875" style="296" customWidth="1"/>
    <col min="14857" max="14857" width="12.85546875" style="296" bestFit="1" customWidth="1"/>
    <col min="14858" max="14858" width="17.42578125" style="296" customWidth="1"/>
    <col min="14859" max="14859" width="15" style="296" customWidth="1"/>
    <col min="14860" max="15104" width="9.140625" style="296"/>
    <col min="15105" max="15105" width="6.28515625" style="296" customWidth="1"/>
    <col min="15106" max="15106" width="44" style="296" customWidth="1"/>
    <col min="15107" max="15107" width="12.85546875" style="296" bestFit="1" customWidth="1"/>
    <col min="15108" max="15108" width="17.42578125" style="296" customWidth="1"/>
    <col min="15109" max="15109" width="15" style="296" customWidth="1"/>
    <col min="15110" max="15110" width="12.85546875" style="296" bestFit="1" customWidth="1"/>
    <col min="15111" max="15111" width="17.28515625" style="296" customWidth="1"/>
    <col min="15112" max="15112" width="14.85546875" style="296" customWidth="1"/>
    <col min="15113" max="15113" width="12.85546875" style="296" bestFit="1" customWidth="1"/>
    <col min="15114" max="15114" width="17.42578125" style="296" customWidth="1"/>
    <col min="15115" max="15115" width="15" style="296" customWidth="1"/>
    <col min="15116" max="15360" width="9.140625" style="296"/>
    <col min="15361" max="15361" width="6.28515625" style="296" customWidth="1"/>
    <col min="15362" max="15362" width="44" style="296" customWidth="1"/>
    <col min="15363" max="15363" width="12.85546875" style="296" bestFit="1" customWidth="1"/>
    <col min="15364" max="15364" width="17.42578125" style="296" customWidth="1"/>
    <col min="15365" max="15365" width="15" style="296" customWidth="1"/>
    <col min="15366" max="15366" width="12.85546875" style="296" bestFit="1" customWidth="1"/>
    <col min="15367" max="15367" width="17.28515625" style="296" customWidth="1"/>
    <col min="15368" max="15368" width="14.85546875" style="296" customWidth="1"/>
    <col min="15369" max="15369" width="12.85546875" style="296" bestFit="1" customWidth="1"/>
    <col min="15370" max="15370" width="17.42578125" style="296" customWidth="1"/>
    <col min="15371" max="15371" width="15" style="296" customWidth="1"/>
    <col min="15372" max="15616" width="9.140625" style="296"/>
    <col min="15617" max="15617" width="6.28515625" style="296" customWidth="1"/>
    <col min="15618" max="15618" width="44" style="296" customWidth="1"/>
    <col min="15619" max="15619" width="12.85546875" style="296" bestFit="1" customWidth="1"/>
    <col min="15620" max="15620" width="17.42578125" style="296" customWidth="1"/>
    <col min="15621" max="15621" width="15" style="296" customWidth="1"/>
    <col min="15622" max="15622" width="12.85546875" style="296" bestFit="1" customWidth="1"/>
    <col min="15623" max="15623" width="17.28515625" style="296" customWidth="1"/>
    <col min="15624" max="15624" width="14.85546875" style="296" customWidth="1"/>
    <col min="15625" max="15625" width="12.85546875" style="296" bestFit="1" customWidth="1"/>
    <col min="15626" max="15626" width="17.42578125" style="296" customWidth="1"/>
    <col min="15627" max="15627" width="15" style="296" customWidth="1"/>
    <col min="15628" max="15872" width="9.140625" style="296"/>
    <col min="15873" max="15873" width="6.28515625" style="296" customWidth="1"/>
    <col min="15874" max="15874" width="44" style="296" customWidth="1"/>
    <col min="15875" max="15875" width="12.85546875" style="296" bestFit="1" customWidth="1"/>
    <col min="15876" max="15876" width="17.42578125" style="296" customWidth="1"/>
    <col min="15877" max="15877" width="15" style="296" customWidth="1"/>
    <col min="15878" max="15878" width="12.85546875" style="296" bestFit="1" customWidth="1"/>
    <col min="15879" max="15879" width="17.28515625" style="296" customWidth="1"/>
    <col min="15880" max="15880" width="14.85546875" style="296" customWidth="1"/>
    <col min="15881" max="15881" width="12.85546875" style="296" bestFit="1" customWidth="1"/>
    <col min="15882" max="15882" width="17.42578125" style="296" customWidth="1"/>
    <col min="15883" max="15883" width="15" style="296" customWidth="1"/>
    <col min="15884" max="16128" width="9.140625" style="296"/>
    <col min="16129" max="16129" width="6.28515625" style="296" customWidth="1"/>
    <col min="16130" max="16130" width="44" style="296" customWidth="1"/>
    <col min="16131" max="16131" width="12.85546875" style="296" bestFit="1" customWidth="1"/>
    <col min="16132" max="16132" width="17.42578125" style="296" customWidth="1"/>
    <col min="16133" max="16133" width="15" style="296" customWidth="1"/>
    <col min="16134" max="16134" width="12.85546875" style="296" bestFit="1" customWidth="1"/>
    <col min="16135" max="16135" width="17.28515625" style="296" customWidth="1"/>
    <col min="16136" max="16136" width="14.85546875" style="296" customWidth="1"/>
    <col min="16137" max="16137" width="12.85546875" style="296" bestFit="1" customWidth="1"/>
    <col min="16138" max="16138" width="17.42578125" style="296" customWidth="1"/>
    <col min="16139" max="16139" width="15" style="296" customWidth="1"/>
    <col min="16140" max="16384" width="9.140625" style="296"/>
  </cols>
  <sheetData>
    <row r="1" spans="1:143" ht="21" customHeight="1" x14ac:dyDescent="0.3">
      <c r="A1" s="605" t="s">
        <v>358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</row>
    <row r="2" spans="1:143" ht="93" customHeight="1" x14ac:dyDescent="0.3">
      <c r="A2" s="607" t="s">
        <v>359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</row>
    <row r="3" spans="1:143" ht="15.75" customHeight="1" x14ac:dyDescent="0.3">
      <c r="A3" s="608" t="s">
        <v>222</v>
      </c>
      <c r="B3" s="600" t="s">
        <v>50</v>
      </c>
      <c r="C3" s="610" t="s">
        <v>225</v>
      </c>
      <c r="D3" s="611"/>
      <c r="E3" s="612"/>
      <c r="F3" s="518" t="s">
        <v>219</v>
      </c>
      <c r="G3" s="519"/>
      <c r="H3" s="519"/>
      <c r="I3" s="519"/>
      <c r="J3" s="519"/>
      <c r="K3" s="520"/>
    </row>
    <row r="4" spans="1:143" ht="21.6" customHeight="1" x14ac:dyDescent="0.3">
      <c r="A4" s="609"/>
      <c r="B4" s="601"/>
      <c r="C4" s="613"/>
      <c r="D4" s="614"/>
      <c r="E4" s="615"/>
      <c r="F4" s="603" t="s">
        <v>218</v>
      </c>
      <c r="G4" s="616"/>
      <c r="H4" s="604"/>
      <c r="I4" s="617" t="s">
        <v>224</v>
      </c>
      <c r="J4" s="618"/>
      <c r="K4" s="619"/>
    </row>
    <row r="5" spans="1:143" ht="15.75" customHeight="1" x14ac:dyDescent="0.3">
      <c r="A5" s="609"/>
      <c r="B5" s="601"/>
      <c r="C5" s="601" t="s">
        <v>360</v>
      </c>
      <c r="D5" s="613" t="s">
        <v>238</v>
      </c>
      <c r="E5" s="615"/>
      <c r="F5" s="600" t="s">
        <v>360</v>
      </c>
      <c r="G5" s="603" t="s">
        <v>238</v>
      </c>
      <c r="H5" s="604"/>
      <c r="I5" s="600" t="s">
        <v>360</v>
      </c>
      <c r="J5" s="603" t="s">
        <v>238</v>
      </c>
      <c r="K5" s="604"/>
    </row>
    <row r="6" spans="1:143" ht="15.75" customHeight="1" x14ac:dyDescent="0.3">
      <c r="A6" s="609"/>
      <c r="B6" s="601"/>
      <c r="C6" s="601"/>
      <c r="D6" s="600" t="s">
        <v>361</v>
      </c>
      <c r="E6" s="600" t="s">
        <v>362</v>
      </c>
      <c r="F6" s="601"/>
      <c r="G6" s="600" t="s">
        <v>361</v>
      </c>
      <c r="H6" s="600" t="s">
        <v>363</v>
      </c>
      <c r="I6" s="601"/>
      <c r="J6" s="600" t="s">
        <v>361</v>
      </c>
      <c r="K6" s="600" t="s">
        <v>363</v>
      </c>
    </row>
    <row r="7" spans="1:143" ht="93.75" customHeight="1" x14ac:dyDescent="0.3">
      <c r="A7" s="609"/>
      <c r="B7" s="602"/>
      <c r="C7" s="602"/>
      <c r="D7" s="602"/>
      <c r="E7" s="602"/>
      <c r="F7" s="602"/>
      <c r="G7" s="602"/>
      <c r="H7" s="602"/>
      <c r="I7" s="602"/>
      <c r="J7" s="602"/>
      <c r="K7" s="602"/>
    </row>
    <row r="8" spans="1:143" s="299" customFormat="1" ht="15.75" customHeight="1" x14ac:dyDescent="0.2">
      <c r="A8" s="297">
        <v>1</v>
      </c>
      <c r="B8" s="298">
        <v>2</v>
      </c>
      <c r="C8" s="298">
        <v>3</v>
      </c>
      <c r="D8" s="298">
        <v>4</v>
      </c>
      <c r="E8" s="298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</row>
    <row r="9" spans="1:143" s="304" customFormat="1" x14ac:dyDescent="0.3">
      <c r="A9" s="300">
        <v>1</v>
      </c>
      <c r="B9" s="301" t="s">
        <v>345</v>
      </c>
      <c r="C9" s="302">
        <f>D9+E9</f>
        <v>9988.7000000000007</v>
      </c>
      <c r="D9" s="303">
        <v>6659.1</v>
      </c>
      <c r="E9" s="303">
        <v>3329.6</v>
      </c>
      <c r="F9" s="303">
        <f>G9+H9</f>
        <v>5549.2999999999993</v>
      </c>
      <c r="G9" s="303">
        <v>1109.9000000000001</v>
      </c>
      <c r="H9" s="303">
        <v>4439.3999999999996</v>
      </c>
      <c r="I9" s="303">
        <f>J9+K9</f>
        <v>5549.2999999999993</v>
      </c>
      <c r="J9" s="303">
        <v>3329.6</v>
      </c>
      <c r="K9" s="303">
        <v>2219.6999999999998</v>
      </c>
    </row>
    <row r="10" spans="1:143" s="304" customFormat="1" x14ac:dyDescent="0.3">
      <c r="A10" s="300">
        <v>2</v>
      </c>
      <c r="B10" s="301" t="s">
        <v>346</v>
      </c>
      <c r="C10" s="302">
        <f t="shared" ref="C10:C50" si="0">D10+E10</f>
        <v>5549.2999999999993</v>
      </c>
      <c r="D10" s="303">
        <v>3329.6</v>
      </c>
      <c r="E10" s="303">
        <v>2219.6999999999998</v>
      </c>
      <c r="F10" s="303">
        <f t="shared" ref="F10:F50" si="1">G10+H10</f>
        <v>4439.5</v>
      </c>
      <c r="G10" s="303">
        <v>1109.9000000000001</v>
      </c>
      <c r="H10" s="303">
        <v>3329.6</v>
      </c>
      <c r="I10" s="303">
        <f t="shared" ref="I10:I50" si="2">J10+K10</f>
        <v>4439.3999999999996</v>
      </c>
      <c r="J10" s="303">
        <v>2219.6999999999998</v>
      </c>
      <c r="K10" s="303">
        <v>2219.6999999999998</v>
      </c>
    </row>
    <row r="11" spans="1:143" s="304" customFormat="1" x14ac:dyDescent="0.3">
      <c r="A11" s="300">
        <v>3</v>
      </c>
      <c r="B11" s="301" t="s">
        <v>347</v>
      </c>
      <c r="C11" s="302">
        <f t="shared" si="0"/>
        <v>55945.3</v>
      </c>
      <c r="D11" s="303"/>
      <c r="E11" s="303">
        <v>55945.3</v>
      </c>
      <c r="F11" s="303">
        <f t="shared" si="1"/>
        <v>26896.799999999999</v>
      </c>
      <c r="G11" s="303"/>
      <c r="H11" s="303">
        <v>26896.799999999999</v>
      </c>
      <c r="I11" s="303">
        <f>J11+K11</f>
        <v>30124.400000000001</v>
      </c>
      <c r="J11" s="303"/>
      <c r="K11" s="303">
        <v>30124.400000000001</v>
      </c>
    </row>
    <row r="12" spans="1:143" s="305" customFormat="1" x14ac:dyDescent="0.3">
      <c r="A12" s="300">
        <v>4</v>
      </c>
      <c r="B12" s="301" t="s">
        <v>348</v>
      </c>
      <c r="C12" s="302">
        <f t="shared" si="0"/>
        <v>2197.1</v>
      </c>
      <c r="D12" s="303"/>
      <c r="E12" s="303">
        <v>2197.1</v>
      </c>
      <c r="F12" s="303">
        <f t="shared" si="1"/>
        <v>5492.7</v>
      </c>
      <c r="G12" s="303">
        <v>2197.1</v>
      </c>
      <c r="H12" s="303">
        <v>3295.6</v>
      </c>
      <c r="I12" s="303">
        <f t="shared" si="2"/>
        <v>5492.7</v>
      </c>
      <c r="J12" s="303">
        <v>3295.6</v>
      </c>
      <c r="K12" s="303">
        <v>2197.1</v>
      </c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</row>
    <row r="13" spans="1:143" s="305" customFormat="1" x14ac:dyDescent="0.3">
      <c r="A13" s="300">
        <v>5</v>
      </c>
      <c r="B13" s="301" t="s">
        <v>10</v>
      </c>
      <c r="C13" s="302">
        <f>D13+E13</f>
        <v>13598.6</v>
      </c>
      <c r="D13" s="303">
        <v>9065.7000000000007</v>
      </c>
      <c r="E13" s="303">
        <v>4532.8999999999996</v>
      </c>
      <c r="F13" s="303">
        <f>G13+H13</f>
        <v>4533</v>
      </c>
      <c r="G13" s="303">
        <v>2266.5</v>
      </c>
      <c r="H13" s="303">
        <v>2266.5</v>
      </c>
      <c r="I13" s="303">
        <f>J13+K13</f>
        <v>3399.8</v>
      </c>
      <c r="J13" s="303">
        <v>1133.3</v>
      </c>
      <c r="K13" s="303">
        <v>2266.5</v>
      </c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</row>
    <row r="14" spans="1:143" s="305" customFormat="1" x14ac:dyDescent="0.3">
      <c r="A14" s="300">
        <v>6</v>
      </c>
      <c r="B14" s="301" t="s">
        <v>11</v>
      </c>
      <c r="C14" s="302">
        <f>D14+E14</f>
        <v>3469.1</v>
      </c>
      <c r="D14" s="303"/>
      <c r="E14" s="303">
        <v>3469.1</v>
      </c>
      <c r="F14" s="303">
        <f>G14+H14</f>
        <v>5781.7999999999993</v>
      </c>
      <c r="G14" s="303">
        <v>3469.1</v>
      </c>
      <c r="H14" s="303">
        <v>2312.6999999999998</v>
      </c>
      <c r="I14" s="303">
        <f>J14+K14</f>
        <v>4625.3999999999996</v>
      </c>
      <c r="J14" s="303">
        <v>2312.6999999999998</v>
      </c>
      <c r="K14" s="303">
        <v>2312.6999999999998</v>
      </c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</row>
    <row r="15" spans="1:143" s="305" customFormat="1" x14ac:dyDescent="0.3">
      <c r="A15" s="300">
        <v>7</v>
      </c>
      <c r="B15" s="301" t="s">
        <v>12</v>
      </c>
      <c r="C15" s="302">
        <f>D15+E15</f>
        <v>2359</v>
      </c>
      <c r="D15" s="303">
        <v>2359</v>
      </c>
      <c r="E15" s="303"/>
      <c r="F15" s="303">
        <f>G15+H15</f>
        <v>4717.8999999999996</v>
      </c>
      <c r="G15" s="303">
        <v>3538.4</v>
      </c>
      <c r="H15" s="303">
        <v>1179.5</v>
      </c>
      <c r="I15" s="303">
        <f>J15+K15</f>
        <v>5897.4</v>
      </c>
      <c r="J15" s="303">
        <v>3538.4</v>
      </c>
      <c r="K15" s="303">
        <v>2359</v>
      </c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</row>
    <row r="16" spans="1:143" s="305" customFormat="1" x14ac:dyDescent="0.3">
      <c r="A16" s="300">
        <v>8</v>
      </c>
      <c r="B16" s="301" t="s">
        <v>13</v>
      </c>
      <c r="C16" s="302">
        <f>D16+E16</f>
        <v>1156.4000000000001</v>
      </c>
      <c r="D16" s="303">
        <v>1156.4000000000001</v>
      </c>
      <c r="E16" s="303"/>
      <c r="F16" s="303">
        <f>G16+H16</f>
        <v>5781.7999999999993</v>
      </c>
      <c r="G16" s="303">
        <v>2312.6999999999998</v>
      </c>
      <c r="H16" s="303">
        <v>3469.1</v>
      </c>
      <c r="I16" s="303">
        <f>J16+K16</f>
        <v>4625.3999999999996</v>
      </c>
      <c r="J16" s="303">
        <v>2312.6999999999998</v>
      </c>
      <c r="K16" s="303">
        <v>2312.6999999999998</v>
      </c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</row>
    <row r="17" spans="1:157" s="305" customFormat="1" x14ac:dyDescent="0.3">
      <c r="A17" s="300">
        <v>9</v>
      </c>
      <c r="B17" s="301" t="s">
        <v>14</v>
      </c>
      <c r="C17" s="302">
        <f>D17+E17</f>
        <v>15032.5</v>
      </c>
      <c r="D17" s="303">
        <v>11563.4</v>
      </c>
      <c r="E17" s="303">
        <v>3469.1</v>
      </c>
      <c r="F17" s="303">
        <f>G17+H17</f>
        <v>4625.3999999999996</v>
      </c>
      <c r="G17" s="303">
        <v>2312.6999999999998</v>
      </c>
      <c r="H17" s="303">
        <v>2312.6999999999998</v>
      </c>
      <c r="I17" s="303">
        <f>J17+K17</f>
        <v>6938.2</v>
      </c>
      <c r="J17" s="303">
        <v>3469.1</v>
      </c>
      <c r="K17" s="303">
        <v>3469.1</v>
      </c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</row>
    <row r="18" spans="1:157" s="305" customFormat="1" x14ac:dyDescent="0.3">
      <c r="A18" s="300">
        <v>10</v>
      </c>
      <c r="B18" s="301" t="s">
        <v>15</v>
      </c>
      <c r="C18" s="302">
        <f t="shared" si="0"/>
        <v>0</v>
      </c>
      <c r="D18" s="303"/>
      <c r="E18" s="303"/>
      <c r="F18" s="303">
        <f t="shared" si="1"/>
        <v>4506.2</v>
      </c>
      <c r="G18" s="303"/>
      <c r="H18" s="303">
        <v>4506.2</v>
      </c>
      <c r="I18" s="303">
        <f t="shared" si="2"/>
        <v>6008.2999999999993</v>
      </c>
      <c r="J18" s="303">
        <v>4506.2</v>
      </c>
      <c r="K18" s="303">
        <v>1502.1</v>
      </c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4"/>
      <c r="EV18" s="304"/>
      <c r="EW18" s="304"/>
      <c r="EX18" s="304"/>
      <c r="EY18" s="304"/>
      <c r="EZ18" s="304"/>
      <c r="FA18" s="304"/>
    </row>
    <row r="19" spans="1:157" s="305" customFormat="1" x14ac:dyDescent="0.3">
      <c r="A19" s="300">
        <v>11</v>
      </c>
      <c r="B19" s="301" t="s">
        <v>16</v>
      </c>
      <c r="C19" s="302">
        <f t="shared" si="0"/>
        <v>1473.5</v>
      </c>
      <c r="D19" s="303">
        <v>1473.5</v>
      </c>
      <c r="E19" s="303"/>
      <c r="F19" s="303">
        <f t="shared" si="1"/>
        <v>4420.3999999999996</v>
      </c>
      <c r="G19" s="303">
        <v>2946.9</v>
      </c>
      <c r="H19" s="303">
        <v>1473.5</v>
      </c>
      <c r="I19" s="303">
        <f t="shared" si="2"/>
        <v>7367.3</v>
      </c>
      <c r="J19" s="303">
        <v>5893.8</v>
      </c>
      <c r="K19" s="303">
        <v>1473.5</v>
      </c>
      <c r="L19" s="304"/>
      <c r="M19" s="304"/>
      <c r="N19" s="304"/>
      <c r="O19" s="304"/>
      <c r="P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</row>
    <row r="20" spans="1:157" s="304" customFormat="1" x14ac:dyDescent="0.3">
      <c r="A20" s="300">
        <v>12</v>
      </c>
      <c r="B20" s="301" t="s">
        <v>17</v>
      </c>
      <c r="C20" s="302">
        <f t="shared" si="0"/>
        <v>8767.1</v>
      </c>
      <c r="D20" s="303">
        <v>6262.2</v>
      </c>
      <c r="E20" s="303">
        <v>2504.9</v>
      </c>
      <c r="F20" s="303">
        <f t="shared" si="1"/>
        <v>6262.2000000000007</v>
      </c>
      <c r="G20" s="303">
        <v>3757.3</v>
      </c>
      <c r="H20" s="303">
        <v>2504.9</v>
      </c>
      <c r="I20" s="303">
        <f t="shared" si="2"/>
        <v>3757.3</v>
      </c>
      <c r="J20" s="303">
        <v>3757.3</v>
      </c>
      <c r="K20" s="303"/>
    </row>
    <row r="21" spans="1:157" s="304" customFormat="1" x14ac:dyDescent="0.3">
      <c r="A21" s="300">
        <v>13</v>
      </c>
      <c r="B21" s="301" t="s">
        <v>18</v>
      </c>
      <c r="C21" s="302">
        <f t="shared" si="0"/>
        <v>0</v>
      </c>
      <c r="D21" s="303"/>
      <c r="E21" s="303"/>
      <c r="F21" s="303">
        <f t="shared" si="1"/>
        <v>3755.2</v>
      </c>
      <c r="G21" s="303"/>
      <c r="H21" s="303">
        <v>3755.2</v>
      </c>
      <c r="I21" s="303">
        <f t="shared" si="2"/>
        <v>3755.2</v>
      </c>
      <c r="J21" s="303"/>
      <c r="K21" s="303">
        <v>3755.2</v>
      </c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306"/>
      <c r="EF21" s="306"/>
      <c r="EG21" s="306"/>
      <c r="EH21" s="306"/>
      <c r="EI21" s="306"/>
      <c r="EJ21" s="306"/>
      <c r="EK21" s="306"/>
      <c r="EL21" s="306"/>
      <c r="EM21" s="306"/>
    </row>
    <row r="22" spans="1:157" s="304" customFormat="1" x14ac:dyDescent="0.3">
      <c r="A22" s="300">
        <v>14</v>
      </c>
      <c r="B22" s="301" t="s">
        <v>19</v>
      </c>
      <c r="C22" s="302">
        <f t="shared" si="0"/>
        <v>0</v>
      </c>
      <c r="D22" s="303"/>
      <c r="E22" s="303"/>
      <c r="F22" s="303">
        <f t="shared" si="1"/>
        <v>1276.8</v>
      </c>
      <c r="G22" s="303"/>
      <c r="H22" s="303">
        <v>1276.8</v>
      </c>
      <c r="I22" s="303">
        <f t="shared" si="2"/>
        <v>1276.8</v>
      </c>
      <c r="J22" s="303"/>
      <c r="K22" s="303">
        <v>1276.8</v>
      </c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</row>
    <row r="23" spans="1:157" s="304" customFormat="1" x14ac:dyDescent="0.3">
      <c r="A23" s="300">
        <v>15</v>
      </c>
      <c r="B23" s="301" t="s">
        <v>20</v>
      </c>
      <c r="C23" s="302">
        <f t="shared" si="0"/>
        <v>5781.7999999999993</v>
      </c>
      <c r="D23" s="303">
        <v>4625.3999999999996</v>
      </c>
      <c r="E23" s="303">
        <v>1156.4000000000001</v>
      </c>
      <c r="F23" s="303">
        <f t="shared" si="1"/>
        <v>4625.3999999999996</v>
      </c>
      <c r="G23" s="303">
        <v>4625.3999999999996</v>
      </c>
      <c r="H23" s="303"/>
      <c r="I23" s="303">
        <f t="shared" si="2"/>
        <v>8094.4</v>
      </c>
      <c r="J23" s="303">
        <v>5781.7</v>
      </c>
      <c r="K23" s="303">
        <v>2312.6999999999998</v>
      </c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</row>
    <row r="24" spans="1:157" s="304" customFormat="1" x14ac:dyDescent="0.3">
      <c r="A24" s="300">
        <v>16</v>
      </c>
      <c r="B24" s="301" t="s">
        <v>21</v>
      </c>
      <c r="C24" s="302">
        <f t="shared" si="0"/>
        <v>1276.8</v>
      </c>
      <c r="D24" s="303"/>
      <c r="E24" s="303">
        <v>1276.8</v>
      </c>
      <c r="F24" s="303">
        <f t="shared" si="1"/>
        <v>2553.5</v>
      </c>
      <c r="G24" s="303"/>
      <c r="H24" s="303">
        <v>2553.5</v>
      </c>
      <c r="I24" s="303">
        <f t="shared" si="2"/>
        <v>2553.6</v>
      </c>
      <c r="J24" s="303">
        <v>1276.8</v>
      </c>
      <c r="K24" s="303">
        <v>1276.8</v>
      </c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</row>
    <row r="25" spans="1:157" s="304" customFormat="1" x14ac:dyDescent="0.3">
      <c r="A25" s="300">
        <v>17</v>
      </c>
      <c r="B25" s="301" t="s">
        <v>22</v>
      </c>
      <c r="C25" s="302">
        <f t="shared" si="0"/>
        <v>0</v>
      </c>
      <c r="D25" s="303"/>
      <c r="E25" s="303"/>
      <c r="F25" s="303">
        <f t="shared" si="1"/>
        <v>4863.8</v>
      </c>
      <c r="G25" s="303">
        <v>2431.9</v>
      </c>
      <c r="H25" s="303">
        <v>2431.9</v>
      </c>
      <c r="I25" s="303">
        <f t="shared" si="2"/>
        <v>3647.9</v>
      </c>
      <c r="J25" s="303">
        <v>1216</v>
      </c>
      <c r="K25" s="303">
        <v>2431.9</v>
      </c>
    </row>
    <row r="26" spans="1:157" s="304" customFormat="1" x14ac:dyDescent="0.3">
      <c r="A26" s="300">
        <v>18</v>
      </c>
      <c r="B26" s="301" t="s">
        <v>23</v>
      </c>
      <c r="C26" s="302">
        <f t="shared" si="0"/>
        <v>2553.5</v>
      </c>
      <c r="D26" s="303"/>
      <c r="E26" s="303">
        <v>2553.5</v>
      </c>
      <c r="F26" s="303">
        <f t="shared" si="1"/>
        <v>2553.5</v>
      </c>
      <c r="G26" s="303"/>
      <c r="H26" s="303">
        <v>2553.5</v>
      </c>
      <c r="I26" s="303">
        <f t="shared" si="2"/>
        <v>2553.5</v>
      </c>
      <c r="J26" s="303"/>
      <c r="K26" s="303">
        <v>2553.5</v>
      </c>
      <c r="EN26" s="305"/>
      <c r="EO26" s="305"/>
      <c r="EP26" s="305"/>
      <c r="EQ26" s="305"/>
      <c r="ER26" s="305"/>
      <c r="ES26" s="305"/>
      <c r="ET26" s="305"/>
      <c r="EU26" s="305"/>
      <c r="EV26" s="305"/>
      <c r="EW26" s="305"/>
      <c r="EX26" s="305"/>
      <c r="EY26" s="305"/>
      <c r="EZ26" s="305"/>
      <c r="FA26" s="305"/>
    </row>
    <row r="27" spans="1:157" s="304" customFormat="1" x14ac:dyDescent="0.3">
      <c r="A27" s="300">
        <v>19</v>
      </c>
      <c r="B27" s="301" t="s">
        <v>24</v>
      </c>
      <c r="C27" s="302">
        <f t="shared" si="0"/>
        <v>2359</v>
      </c>
      <c r="D27" s="303"/>
      <c r="E27" s="303">
        <v>2359</v>
      </c>
      <c r="F27" s="303">
        <f t="shared" si="1"/>
        <v>4717.8999999999996</v>
      </c>
      <c r="G27" s="303">
        <v>1179.5</v>
      </c>
      <c r="H27" s="303">
        <v>3538.4</v>
      </c>
      <c r="I27" s="303">
        <f t="shared" si="2"/>
        <v>3538.4</v>
      </c>
      <c r="J27" s="303"/>
      <c r="K27" s="303">
        <v>3538.4</v>
      </c>
    </row>
    <row r="28" spans="1:157" s="304" customFormat="1" x14ac:dyDescent="0.3">
      <c r="A28" s="300">
        <v>20</v>
      </c>
      <c r="B28" s="301" t="s">
        <v>25</v>
      </c>
      <c r="C28" s="302">
        <f t="shared" si="0"/>
        <v>1289.3</v>
      </c>
      <c r="D28" s="303"/>
      <c r="E28" s="303">
        <v>1289.3</v>
      </c>
      <c r="F28" s="303">
        <f t="shared" si="1"/>
        <v>3867.8999999999996</v>
      </c>
      <c r="G28" s="303">
        <v>1289.3</v>
      </c>
      <c r="H28" s="303">
        <v>2578.6</v>
      </c>
      <c r="I28" s="303">
        <f t="shared" si="2"/>
        <v>2578.6</v>
      </c>
      <c r="J28" s="303"/>
      <c r="K28" s="303">
        <v>2578.6</v>
      </c>
    </row>
    <row r="29" spans="1:157" s="304" customFormat="1" x14ac:dyDescent="0.3">
      <c r="A29" s="300">
        <v>21</v>
      </c>
      <c r="B29" s="301" t="s">
        <v>26</v>
      </c>
      <c r="C29" s="302">
        <f t="shared" si="0"/>
        <v>0</v>
      </c>
      <c r="D29" s="303"/>
      <c r="E29" s="303"/>
      <c r="F29" s="303">
        <f t="shared" si="1"/>
        <v>2432</v>
      </c>
      <c r="G29" s="303">
        <v>1216</v>
      </c>
      <c r="H29" s="303">
        <v>1216</v>
      </c>
      <c r="I29" s="303">
        <f t="shared" si="2"/>
        <v>3647.9</v>
      </c>
      <c r="J29" s="303">
        <v>1216</v>
      </c>
      <c r="K29" s="303">
        <v>2431.9</v>
      </c>
    </row>
    <row r="30" spans="1:157" s="304" customFormat="1" x14ac:dyDescent="0.3">
      <c r="A30" s="300">
        <v>22</v>
      </c>
      <c r="B30" s="301" t="s">
        <v>27</v>
      </c>
      <c r="C30" s="302">
        <f t="shared" si="0"/>
        <v>0</v>
      </c>
      <c r="D30" s="303"/>
      <c r="E30" s="303"/>
      <c r="F30" s="303">
        <f t="shared" si="1"/>
        <v>1191.7</v>
      </c>
      <c r="G30" s="303"/>
      <c r="H30" s="303">
        <v>1191.7</v>
      </c>
      <c r="I30" s="303">
        <f t="shared" si="2"/>
        <v>2383.3000000000002</v>
      </c>
      <c r="J30" s="303"/>
      <c r="K30" s="303">
        <v>2383.3000000000002</v>
      </c>
    </row>
    <row r="31" spans="1:157" s="304" customFormat="1" x14ac:dyDescent="0.3">
      <c r="A31" s="300">
        <v>23</v>
      </c>
      <c r="B31" s="301" t="s">
        <v>28</v>
      </c>
      <c r="C31" s="302">
        <f t="shared" si="0"/>
        <v>3434.7000000000003</v>
      </c>
      <c r="D31" s="303">
        <v>2289.8000000000002</v>
      </c>
      <c r="E31" s="303">
        <v>1144.9000000000001</v>
      </c>
      <c r="F31" s="303">
        <f t="shared" si="1"/>
        <v>5724.5</v>
      </c>
      <c r="G31" s="303">
        <v>3434.7</v>
      </c>
      <c r="H31" s="303">
        <v>2289.8000000000002</v>
      </c>
      <c r="I31" s="303">
        <f t="shared" si="2"/>
        <v>2289.8000000000002</v>
      </c>
      <c r="J31" s="303">
        <v>2289.8000000000002</v>
      </c>
      <c r="K31" s="303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  <c r="DE31" s="307"/>
      <c r="DF31" s="307"/>
      <c r="DG31" s="307"/>
      <c r="DH31" s="307"/>
      <c r="DI31" s="307"/>
      <c r="DJ31" s="307"/>
      <c r="DK31" s="307"/>
      <c r="DL31" s="307"/>
      <c r="DM31" s="307"/>
      <c r="DN31" s="307"/>
      <c r="DO31" s="307"/>
      <c r="DP31" s="307"/>
      <c r="DQ31" s="307"/>
      <c r="DR31" s="307"/>
      <c r="DS31" s="307"/>
      <c r="DT31" s="307"/>
      <c r="DU31" s="307"/>
      <c r="DV31" s="307"/>
      <c r="DW31" s="307"/>
      <c r="DX31" s="307"/>
      <c r="DY31" s="307"/>
      <c r="DZ31" s="307"/>
      <c r="EA31" s="307"/>
      <c r="EB31" s="307"/>
      <c r="EC31" s="307"/>
      <c r="ED31" s="307"/>
      <c r="EE31" s="307"/>
      <c r="EF31" s="307"/>
      <c r="EG31" s="307"/>
      <c r="EH31" s="307"/>
      <c r="EI31" s="307"/>
      <c r="EJ31" s="307"/>
      <c r="EK31" s="307"/>
      <c r="EL31" s="307"/>
      <c r="EM31" s="307"/>
    </row>
    <row r="32" spans="1:157" s="304" customFormat="1" x14ac:dyDescent="0.3">
      <c r="A32" s="300">
        <v>24</v>
      </c>
      <c r="B32" s="301" t="s">
        <v>29</v>
      </c>
      <c r="C32" s="302">
        <f t="shared" si="0"/>
        <v>2578.6</v>
      </c>
      <c r="D32" s="303"/>
      <c r="E32" s="303">
        <v>2578.6</v>
      </c>
      <c r="F32" s="303">
        <f t="shared" si="1"/>
        <v>2578.6</v>
      </c>
      <c r="G32" s="303"/>
      <c r="H32" s="303">
        <v>2578.6</v>
      </c>
      <c r="I32" s="303">
        <f t="shared" si="2"/>
        <v>3867.8999999999996</v>
      </c>
      <c r="J32" s="303">
        <v>1289.3</v>
      </c>
      <c r="K32" s="303">
        <v>2578.6</v>
      </c>
      <c r="EN32" s="305"/>
      <c r="EO32" s="305"/>
      <c r="EP32" s="305"/>
      <c r="EQ32" s="305"/>
      <c r="ER32" s="305"/>
      <c r="ES32" s="305"/>
      <c r="ET32" s="305"/>
      <c r="EU32" s="305"/>
      <c r="EV32" s="305"/>
      <c r="EW32" s="305"/>
      <c r="EX32" s="305"/>
      <c r="EY32" s="305"/>
      <c r="EZ32" s="305"/>
      <c r="FA32" s="305"/>
    </row>
    <row r="33" spans="1:157" s="304" customFormat="1" x14ac:dyDescent="0.3">
      <c r="A33" s="300">
        <v>25</v>
      </c>
      <c r="B33" s="301" t="s">
        <v>30</v>
      </c>
      <c r="C33" s="302">
        <f t="shared" si="0"/>
        <v>2336.6</v>
      </c>
      <c r="D33" s="303">
        <v>1168.3</v>
      </c>
      <c r="E33" s="303">
        <v>1168.3</v>
      </c>
      <c r="F33" s="303">
        <f t="shared" si="1"/>
        <v>4673.2</v>
      </c>
      <c r="G33" s="303">
        <v>2336.6</v>
      </c>
      <c r="H33" s="303">
        <v>2336.6</v>
      </c>
      <c r="I33" s="303">
        <f t="shared" si="2"/>
        <v>3504.8999999999996</v>
      </c>
      <c r="J33" s="303">
        <v>1168.3</v>
      </c>
      <c r="K33" s="303">
        <v>2336.6</v>
      </c>
      <c r="EN33" s="305"/>
      <c r="EO33" s="305"/>
      <c r="EP33" s="305"/>
      <c r="EQ33" s="305"/>
      <c r="ER33" s="305"/>
      <c r="ES33" s="305"/>
      <c r="ET33" s="305"/>
      <c r="EU33" s="305"/>
      <c r="EV33" s="305"/>
      <c r="EW33" s="305"/>
      <c r="EX33" s="305"/>
      <c r="EY33" s="305"/>
      <c r="EZ33" s="305"/>
      <c r="FA33" s="305"/>
    </row>
    <row r="34" spans="1:157" s="304" customFormat="1" x14ac:dyDescent="0.3">
      <c r="A34" s="300">
        <v>26</v>
      </c>
      <c r="B34" s="301" t="s">
        <v>31</v>
      </c>
      <c r="C34" s="302">
        <f t="shared" si="0"/>
        <v>0</v>
      </c>
      <c r="D34" s="303"/>
      <c r="E34" s="303"/>
      <c r="F34" s="303">
        <f t="shared" si="1"/>
        <v>1314.3</v>
      </c>
      <c r="G34" s="303"/>
      <c r="H34" s="303">
        <v>1314.3</v>
      </c>
      <c r="I34" s="303">
        <f t="shared" si="2"/>
        <v>1314.3</v>
      </c>
      <c r="J34" s="303"/>
      <c r="K34" s="303">
        <v>1314.3</v>
      </c>
    </row>
    <row r="35" spans="1:157" s="305" customFormat="1" x14ac:dyDescent="0.3">
      <c r="A35" s="300">
        <v>27</v>
      </c>
      <c r="B35" s="301" t="s">
        <v>32</v>
      </c>
      <c r="C35" s="302">
        <f t="shared" si="0"/>
        <v>4766.6000000000004</v>
      </c>
      <c r="D35" s="303">
        <v>2383.3000000000002</v>
      </c>
      <c r="E35" s="303">
        <v>2383.3000000000002</v>
      </c>
      <c r="F35" s="303">
        <f t="shared" si="1"/>
        <v>4766.6000000000004</v>
      </c>
      <c r="G35" s="303">
        <v>2383.3000000000002</v>
      </c>
      <c r="H35" s="303">
        <v>2383.3000000000002</v>
      </c>
      <c r="I35" s="303">
        <f t="shared" si="2"/>
        <v>3574.9</v>
      </c>
      <c r="J35" s="303"/>
      <c r="K35" s="303">
        <v>3574.9</v>
      </c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  <c r="FA35" s="304"/>
    </row>
    <row r="36" spans="1:157" s="305" customFormat="1" x14ac:dyDescent="0.3">
      <c r="A36" s="300">
        <v>28</v>
      </c>
      <c r="B36" s="301" t="s">
        <v>33</v>
      </c>
      <c r="C36" s="302">
        <f t="shared" si="0"/>
        <v>3329.6</v>
      </c>
      <c r="D36" s="303"/>
      <c r="E36" s="303">
        <v>3329.6</v>
      </c>
      <c r="F36" s="303">
        <f t="shared" si="1"/>
        <v>5549.2999999999993</v>
      </c>
      <c r="G36" s="303">
        <v>1109.9000000000001</v>
      </c>
      <c r="H36" s="303">
        <v>4439.3999999999996</v>
      </c>
      <c r="I36" s="303">
        <f t="shared" si="2"/>
        <v>7769</v>
      </c>
      <c r="J36" s="303">
        <v>2219.6999999999998</v>
      </c>
      <c r="K36" s="303">
        <v>5549.3</v>
      </c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  <c r="FA36" s="304"/>
    </row>
    <row r="37" spans="1:157" s="305" customFormat="1" x14ac:dyDescent="0.3">
      <c r="A37" s="300">
        <v>29</v>
      </c>
      <c r="B37" s="301" t="s">
        <v>34</v>
      </c>
      <c r="C37" s="302">
        <f t="shared" si="0"/>
        <v>10943.6</v>
      </c>
      <c r="D37" s="303">
        <v>6079.8</v>
      </c>
      <c r="E37" s="303">
        <v>4863.8</v>
      </c>
      <c r="F37" s="303">
        <f t="shared" si="1"/>
        <v>6079.8</v>
      </c>
      <c r="G37" s="303">
        <v>4863.8</v>
      </c>
      <c r="H37" s="303">
        <v>1216</v>
      </c>
      <c r="I37" s="303">
        <f t="shared" si="2"/>
        <v>6079.8</v>
      </c>
      <c r="J37" s="303">
        <v>4863.8</v>
      </c>
      <c r="K37" s="303">
        <v>1216</v>
      </c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4"/>
      <c r="DG37" s="304"/>
      <c r="DH37" s="304"/>
      <c r="DI37" s="304"/>
      <c r="DJ37" s="304"/>
      <c r="DK37" s="304"/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4"/>
      <c r="EL37" s="304"/>
      <c r="EM37" s="304"/>
      <c r="EN37" s="304"/>
      <c r="EO37" s="304"/>
      <c r="EP37" s="304"/>
      <c r="EQ37" s="304"/>
      <c r="ER37" s="304"/>
      <c r="ES37" s="304"/>
      <c r="ET37" s="304"/>
      <c r="EU37" s="304"/>
      <c r="EV37" s="304"/>
      <c r="EW37" s="304"/>
      <c r="EX37" s="304"/>
      <c r="EY37" s="304"/>
      <c r="EZ37" s="304"/>
      <c r="FA37" s="304"/>
    </row>
    <row r="38" spans="1:157" s="304" customFormat="1" x14ac:dyDescent="0.3">
      <c r="A38" s="300">
        <v>30</v>
      </c>
      <c r="B38" s="301" t="s">
        <v>35</v>
      </c>
      <c r="C38" s="302">
        <f t="shared" si="0"/>
        <v>2503.5</v>
      </c>
      <c r="D38" s="303"/>
      <c r="E38" s="303">
        <v>2503.5</v>
      </c>
      <c r="F38" s="303">
        <f t="shared" si="1"/>
        <v>3755.2</v>
      </c>
      <c r="G38" s="303"/>
      <c r="H38" s="303">
        <v>3755.2</v>
      </c>
      <c r="I38" s="303">
        <f t="shared" si="2"/>
        <v>2503.5</v>
      </c>
      <c r="J38" s="303"/>
      <c r="K38" s="303">
        <v>2503.5</v>
      </c>
      <c r="EN38" s="305"/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</row>
    <row r="39" spans="1:157" s="308" customFormat="1" x14ac:dyDescent="0.3">
      <c r="A39" s="300">
        <v>31</v>
      </c>
      <c r="B39" s="301" t="s">
        <v>36</v>
      </c>
      <c r="C39" s="302">
        <f t="shared" si="0"/>
        <v>2383.4</v>
      </c>
      <c r="D39" s="303">
        <v>1191.7</v>
      </c>
      <c r="E39" s="303">
        <v>1191.7</v>
      </c>
      <c r="F39" s="303">
        <f t="shared" si="1"/>
        <v>1191.7</v>
      </c>
      <c r="G39" s="303">
        <v>1191.7</v>
      </c>
      <c r="H39" s="303"/>
      <c r="I39" s="303">
        <f t="shared" si="2"/>
        <v>1191.7</v>
      </c>
      <c r="J39" s="303">
        <v>1191.7</v>
      </c>
      <c r="K39" s="303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</row>
    <row r="40" spans="1:157" s="308" customFormat="1" x14ac:dyDescent="0.3">
      <c r="A40" s="300">
        <v>32</v>
      </c>
      <c r="B40" s="301" t="s">
        <v>37</v>
      </c>
      <c r="C40" s="302">
        <f t="shared" si="0"/>
        <v>4532.8999999999996</v>
      </c>
      <c r="D40" s="303"/>
      <c r="E40" s="303">
        <v>4532.8999999999996</v>
      </c>
      <c r="F40" s="303">
        <f t="shared" si="1"/>
        <v>4533</v>
      </c>
      <c r="G40" s="303">
        <v>2266.5</v>
      </c>
      <c r="H40" s="303">
        <v>2266.5</v>
      </c>
      <c r="I40" s="303">
        <f t="shared" si="2"/>
        <v>9065.7999999999993</v>
      </c>
      <c r="J40" s="303">
        <v>3399.7</v>
      </c>
      <c r="K40" s="303">
        <v>5666.1</v>
      </c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304"/>
      <c r="DA40" s="304"/>
      <c r="DB40" s="304"/>
      <c r="DC40" s="304"/>
      <c r="DD40" s="304"/>
      <c r="DE40" s="304"/>
      <c r="DF40" s="304"/>
      <c r="DG40" s="304"/>
      <c r="DH40" s="304"/>
      <c r="DI40" s="304"/>
      <c r="DJ40" s="304"/>
      <c r="DK40" s="304"/>
      <c r="DL40" s="304"/>
      <c r="DM40" s="304"/>
      <c r="DN40" s="304"/>
      <c r="DO40" s="304"/>
      <c r="DP40" s="304"/>
      <c r="DQ40" s="304"/>
      <c r="DR40" s="304"/>
      <c r="DS40" s="304"/>
      <c r="DT40" s="304"/>
      <c r="DU40" s="304"/>
      <c r="DV40" s="304"/>
      <c r="DW40" s="304"/>
      <c r="DX40" s="304"/>
      <c r="DY40" s="304"/>
      <c r="DZ40" s="304"/>
      <c r="EA40" s="304"/>
      <c r="EB40" s="304"/>
      <c r="EC40" s="304"/>
      <c r="ED40" s="304"/>
      <c r="EE40" s="304"/>
      <c r="EF40" s="304"/>
      <c r="EG40" s="304"/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/>
      <c r="EU40" s="304"/>
      <c r="EV40" s="304"/>
      <c r="EW40" s="304"/>
      <c r="EX40" s="304"/>
      <c r="EY40" s="304"/>
      <c r="EZ40" s="304"/>
      <c r="FA40" s="304"/>
    </row>
    <row r="41" spans="1:157" s="304" customFormat="1" x14ac:dyDescent="0.3">
      <c r="A41" s="300">
        <v>33</v>
      </c>
      <c r="B41" s="301" t="s">
        <v>38</v>
      </c>
      <c r="C41" s="302">
        <f t="shared" si="0"/>
        <v>2383.3000000000002</v>
      </c>
      <c r="D41" s="303"/>
      <c r="E41" s="303">
        <v>2383.3000000000002</v>
      </c>
      <c r="F41" s="303">
        <f t="shared" si="1"/>
        <v>5958.2000000000007</v>
      </c>
      <c r="G41" s="303">
        <v>2383.3000000000002</v>
      </c>
      <c r="H41" s="303">
        <v>3574.9</v>
      </c>
      <c r="I41" s="303">
        <f t="shared" si="2"/>
        <v>5958.2000000000007</v>
      </c>
      <c r="J41" s="303">
        <v>2383.3000000000002</v>
      </c>
      <c r="K41" s="303">
        <v>3574.9</v>
      </c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6"/>
      <c r="EL41" s="306"/>
      <c r="EM41" s="306"/>
    </row>
    <row r="42" spans="1:157" s="304" customFormat="1" x14ac:dyDescent="0.3">
      <c r="A42" s="300">
        <v>34</v>
      </c>
      <c r="B42" s="301" t="s">
        <v>39</v>
      </c>
      <c r="C42" s="302">
        <f t="shared" si="0"/>
        <v>3574.9</v>
      </c>
      <c r="D42" s="303">
        <v>3574.9</v>
      </c>
      <c r="E42" s="303"/>
      <c r="F42" s="303">
        <f t="shared" si="1"/>
        <v>5958.2000000000007</v>
      </c>
      <c r="G42" s="303">
        <v>3574.9</v>
      </c>
      <c r="H42" s="303">
        <v>2383.3000000000002</v>
      </c>
      <c r="I42" s="303">
        <f t="shared" si="2"/>
        <v>4766.6000000000004</v>
      </c>
      <c r="J42" s="303">
        <v>2383.3000000000002</v>
      </c>
      <c r="K42" s="303">
        <v>2383.3000000000002</v>
      </c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</row>
    <row r="43" spans="1:157" s="304" customFormat="1" x14ac:dyDescent="0.3">
      <c r="A43" s="300">
        <v>35</v>
      </c>
      <c r="B43" s="301" t="s">
        <v>40</v>
      </c>
      <c r="C43" s="302">
        <f t="shared" si="0"/>
        <v>3575</v>
      </c>
      <c r="D43" s="303">
        <v>2383.3000000000002</v>
      </c>
      <c r="E43" s="303">
        <v>1191.7</v>
      </c>
      <c r="F43" s="303">
        <f t="shared" si="1"/>
        <v>3574.9</v>
      </c>
      <c r="G43" s="303">
        <v>3574.9</v>
      </c>
      <c r="H43" s="303"/>
      <c r="I43" s="303">
        <f t="shared" si="2"/>
        <v>2383.3000000000002</v>
      </c>
      <c r="J43" s="303">
        <v>2383.3000000000002</v>
      </c>
      <c r="K43" s="303"/>
    </row>
    <row r="44" spans="1:157" s="304" customFormat="1" x14ac:dyDescent="0.3">
      <c r="A44" s="300">
        <v>36</v>
      </c>
      <c r="B44" s="301" t="s">
        <v>41</v>
      </c>
      <c r="C44" s="302">
        <f t="shared" si="0"/>
        <v>1251.8</v>
      </c>
      <c r="D44" s="303"/>
      <c r="E44" s="303">
        <v>1251.8</v>
      </c>
      <c r="F44" s="303">
        <f t="shared" si="1"/>
        <v>2503.5</v>
      </c>
      <c r="G44" s="303"/>
      <c r="H44" s="303">
        <v>2503.5</v>
      </c>
      <c r="I44" s="303">
        <f t="shared" si="2"/>
        <v>2503.5</v>
      </c>
      <c r="J44" s="303"/>
      <c r="K44" s="303">
        <v>2503.5</v>
      </c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</row>
    <row r="45" spans="1:157" s="304" customFormat="1" x14ac:dyDescent="0.3">
      <c r="A45" s="300">
        <v>37</v>
      </c>
      <c r="B45" s="301" t="s">
        <v>42</v>
      </c>
      <c r="C45" s="302">
        <f t="shared" si="0"/>
        <v>2312.8000000000002</v>
      </c>
      <c r="D45" s="303">
        <v>1156.4000000000001</v>
      </c>
      <c r="E45" s="303">
        <v>1156.4000000000001</v>
      </c>
      <c r="F45" s="303">
        <f t="shared" si="1"/>
        <v>5781.7999999999993</v>
      </c>
      <c r="G45" s="303">
        <v>3469.1</v>
      </c>
      <c r="H45" s="303">
        <v>2312.6999999999998</v>
      </c>
      <c r="I45" s="303">
        <f t="shared" si="2"/>
        <v>2312.6999999999998</v>
      </c>
      <c r="J45" s="303"/>
      <c r="K45" s="303">
        <v>2312.6999999999998</v>
      </c>
    </row>
    <row r="46" spans="1:157" s="304" customFormat="1" x14ac:dyDescent="0.3">
      <c r="A46" s="300">
        <v>38</v>
      </c>
      <c r="B46" s="301" t="s">
        <v>43</v>
      </c>
      <c r="C46" s="302">
        <f t="shared" si="0"/>
        <v>2312.8000000000002</v>
      </c>
      <c r="D46" s="303">
        <v>1156.4000000000001</v>
      </c>
      <c r="E46" s="303">
        <v>1156.4000000000001</v>
      </c>
      <c r="F46" s="303">
        <f t="shared" si="1"/>
        <v>5781.7999999999993</v>
      </c>
      <c r="G46" s="303">
        <v>3469.1</v>
      </c>
      <c r="H46" s="303">
        <v>2312.6999999999998</v>
      </c>
      <c r="I46" s="303">
        <f t="shared" si="2"/>
        <v>3469.1</v>
      </c>
      <c r="J46" s="303">
        <v>1156.4000000000001</v>
      </c>
      <c r="K46" s="303">
        <v>2312.6999999999998</v>
      </c>
    </row>
    <row r="47" spans="1:157" s="304" customFormat="1" x14ac:dyDescent="0.3">
      <c r="A47" s="300">
        <v>39</v>
      </c>
      <c r="B47" s="301" t="s">
        <v>44</v>
      </c>
      <c r="C47" s="302">
        <f t="shared" si="0"/>
        <v>2553.6</v>
      </c>
      <c r="D47" s="303">
        <v>1276.8</v>
      </c>
      <c r="E47" s="303">
        <v>1276.8</v>
      </c>
      <c r="F47" s="303">
        <f t="shared" si="1"/>
        <v>3830.3</v>
      </c>
      <c r="G47" s="303"/>
      <c r="H47" s="303">
        <v>3830.3</v>
      </c>
      <c r="I47" s="303">
        <f t="shared" si="2"/>
        <v>3830.3</v>
      </c>
      <c r="J47" s="303"/>
      <c r="K47" s="303">
        <v>3830.3</v>
      </c>
      <c r="EN47" s="305"/>
      <c r="EO47" s="305"/>
      <c r="EP47" s="305"/>
      <c r="EQ47" s="305"/>
      <c r="ER47" s="305"/>
      <c r="ES47" s="305"/>
      <c r="ET47" s="305"/>
      <c r="EU47" s="305"/>
      <c r="EV47" s="305"/>
      <c r="EW47" s="305"/>
      <c r="EX47" s="305"/>
      <c r="EY47" s="305"/>
      <c r="EZ47" s="305"/>
      <c r="FA47" s="305"/>
    </row>
    <row r="48" spans="1:157" s="304" customFormat="1" x14ac:dyDescent="0.3">
      <c r="A48" s="300">
        <v>40</v>
      </c>
      <c r="B48" s="301" t="s">
        <v>45</v>
      </c>
      <c r="C48" s="302">
        <f t="shared" si="0"/>
        <v>1276.8</v>
      </c>
      <c r="D48" s="303"/>
      <c r="E48" s="303">
        <v>1276.8</v>
      </c>
      <c r="F48" s="303">
        <f t="shared" si="1"/>
        <v>1276.8</v>
      </c>
      <c r="G48" s="303"/>
      <c r="H48" s="303">
        <v>1276.8</v>
      </c>
      <c r="I48" s="303">
        <f t="shared" si="2"/>
        <v>1276.8</v>
      </c>
      <c r="J48" s="303"/>
      <c r="K48" s="303">
        <v>1276.8</v>
      </c>
      <c r="EN48" s="305"/>
      <c r="EO48" s="305"/>
      <c r="EP48" s="305"/>
      <c r="EQ48" s="305"/>
      <c r="ER48" s="305"/>
      <c r="ES48" s="305"/>
      <c r="ET48" s="305"/>
      <c r="EU48" s="305"/>
      <c r="EV48" s="305"/>
      <c r="EW48" s="305"/>
      <c r="EX48" s="305"/>
      <c r="EY48" s="305"/>
      <c r="EZ48" s="305"/>
      <c r="FA48" s="305"/>
    </row>
    <row r="49" spans="1:162" s="304" customFormat="1" x14ac:dyDescent="0.3">
      <c r="A49" s="300">
        <v>41</v>
      </c>
      <c r="B49" s="71" t="s">
        <v>46</v>
      </c>
      <c r="C49" s="302">
        <f t="shared" si="0"/>
        <v>0</v>
      </c>
      <c r="D49" s="303"/>
      <c r="E49" s="303"/>
      <c r="F49" s="302">
        <f t="shared" si="1"/>
        <v>0</v>
      </c>
      <c r="G49" s="303"/>
      <c r="H49" s="303"/>
      <c r="I49" s="302">
        <f t="shared" si="2"/>
        <v>0</v>
      </c>
      <c r="J49" s="303"/>
      <c r="K49" s="303"/>
      <c r="EN49" s="305"/>
      <c r="EO49" s="305"/>
      <c r="EP49" s="305"/>
      <c r="EQ49" s="305"/>
      <c r="ER49" s="305"/>
      <c r="ES49" s="305"/>
      <c r="ET49" s="305"/>
      <c r="EU49" s="305"/>
      <c r="EV49" s="305"/>
      <c r="EW49" s="305"/>
      <c r="EX49" s="305"/>
      <c r="EY49" s="305"/>
      <c r="EZ49" s="305"/>
      <c r="FA49" s="305"/>
    </row>
    <row r="50" spans="1:162" s="304" customFormat="1" x14ac:dyDescent="0.3">
      <c r="A50" s="300">
        <v>42</v>
      </c>
      <c r="B50" s="71" t="s">
        <v>47</v>
      </c>
      <c r="C50" s="302">
        <f t="shared" si="0"/>
        <v>0</v>
      </c>
      <c r="D50" s="303"/>
      <c r="E50" s="303"/>
      <c r="F50" s="302">
        <f t="shared" si="1"/>
        <v>0</v>
      </c>
      <c r="G50" s="303"/>
      <c r="H50" s="303"/>
      <c r="I50" s="302">
        <f t="shared" si="2"/>
        <v>0</v>
      </c>
      <c r="J50" s="303"/>
      <c r="K50" s="303"/>
      <c r="EN50" s="305"/>
      <c r="EO50" s="305"/>
      <c r="EP50" s="305"/>
      <c r="EQ50" s="305"/>
      <c r="ER50" s="305"/>
      <c r="ES50" s="305"/>
      <c r="ET50" s="305"/>
      <c r="EU50" s="305"/>
      <c r="EV50" s="305"/>
      <c r="EW50" s="305"/>
      <c r="EX50" s="305"/>
      <c r="EY50" s="305"/>
      <c r="EZ50" s="305"/>
      <c r="FA50" s="305"/>
    </row>
    <row r="51" spans="1:162" s="312" customFormat="1" x14ac:dyDescent="0.2">
      <c r="A51" s="309"/>
      <c r="B51" s="310" t="s">
        <v>48</v>
      </c>
      <c r="C51" s="311">
        <f>SUM(C9:C50)</f>
        <v>188847.49999999997</v>
      </c>
      <c r="D51" s="311">
        <f t="shared" ref="D51:K51" si="3">SUM(D9:D50)</f>
        <v>69155</v>
      </c>
      <c r="E51" s="311">
        <f t="shared" si="3"/>
        <v>119692.50000000001</v>
      </c>
      <c r="F51" s="311">
        <f t="shared" si="3"/>
        <v>189676.39999999994</v>
      </c>
      <c r="G51" s="311">
        <f t="shared" si="3"/>
        <v>69820.400000000023</v>
      </c>
      <c r="H51" s="311">
        <f t="shared" si="3"/>
        <v>119856</v>
      </c>
      <c r="I51" s="311">
        <f t="shared" si="3"/>
        <v>189916.59999999998</v>
      </c>
      <c r="J51" s="311">
        <f t="shared" si="3"/>
        <v>69987.5</v>
      </c>
      <c r="K51" s="311">
        <f t="shared" si="3"/>
        <v>119929.1</v>
      </c>
      <c r="EN51" s="313"/>
      <c r="EO51" s="313"/>
      <c r="EP51" s="313"/>
      <c r="EQ51" s="313"/>
      <c r="ER51" s="313"/>
      <c r="ES51" s="313"/>
      <c r="ET51" s="313"/>
      <c r="EU51" s="313"/>
      <c r="EV51" s="313"/>
      <c r="EW51" s="313"/>
      <c r="EX51" s="313"/>
      <c r="EY51" s="313"/>
      <c r="EZ51" s="313"/>
      <c r="FA51" s="313"/>
    </row>
    <row r="52" spans="1:162" s="312" customFormat="1" x14ac:dyDescent="0.2">
      <c r="A52" s="309"/>
      <c r="B52" s="433" t="s">
        <v>52</v>
      </c>
      <c r="C52" s="314">
        <f>D52+E52</f>
        <v>1210.8999999999796</v>
      </c>
      <c r="D52" s="314">
        <f>D53 -D51</f>
        <v>903.39999999999418</v>
      </c>
      <c r="E52" s="314">
        <f>E53 -E51</f>
        <v>307.49999999998545</v>
      </c>
      <c r="F52" s="303">
        <f>G52+H52</f>
        <v>381.9999999999709</v>
      </c>
      <c r="G52" s="303">
        <f>G53 -G51</f>
        <v>237.9999999999709</v>
      </c>
      <c r="H52" s="303">
        <f>H53 -H51</f>
        <v>144</v>
      </c>
      <c r="I52" s="303">
        <f>J52+K52</f>
        <v>141.79999999998836</v>
      </c>
      <c r="J52" s="303">
        <f>J53 -J51</f>
        <v>70.899999999994179</v>
      </c>
      <c r="K52" s="303">
        <f>K53 -K51</f>
        <v>70.899999999994179</v>
      </c>
      <c r="EN52" s="313"/>
      <c r="EO52" s="313"/>
      <c r="EP52" s="313"/>
      <c r="EQ52" s="313"/>
      <c r="ER52" s="313"/>
      <c r="ES52" s="313"/>
      <c r="ET52" s="313"/>
      <c r="EU52" s="313"/>
      <c r="EV52" s="313"/>
      <c r="EW52" s="313"/>
      <c r="EX52" s="313"/>
      <c r="EY52" s="313"/>
      <c r="EZ52" s="313"/>
      <c r="FA52" s="313"/>
    </row>
    <row r="53" spans="1:162" s="312" customFormat="1" x14ac:dyDescent="0.2">
      <c r="A53" s="309"/>
      <c r="B53" s="310" t="s">
        <v>232</v>
      </c>
      <c r="C53" s="315">
        <f>C51+C52</f>
        <v>190058.39999999997</v>
      </c>
      <c r="D53" s="315">
        <v>70058.399999999994</v>
      </c>
      <c r="E53" s="315">
        <v>120000</v>
      </c>
      <c r="F53" s="315">
        <f>G53+H53</f>
        <v>190058.4</v>
      </c>
      <c r="G53" s="315">
        <v>70058.399999999994</v>
      </c>
      <c r="H53" s="315">
        <v>120000</v>
      </c>
      <c r="I53" s="315">
        <f>I51+I52</f>
        <v>190058.39999999997</v>
      </c>
      <c r="J53" s="315">
        <v>70058.399999999994</v>
      </c>
      <c r="K53" s="315">
        <v>120000</v>
      </c>
      <c r="EN53" s="313"/>
      <c r="EO53" s="313"/>
      <c r="EP53" s="313"/>
      <c r="EQ53" s="313"/>
      <c r="ER53" s="313"/>
      <c r="ES53" s="313"/>
      <c r="ET53" s="313"/>
      <c r="EU53" s="313"/>
      <c r="EV53" s="313"/>
      <c r="EW53" s="313"/>
      <c r="EX53" s="313"/>
      <c r="EY53" s="313"/>
      <c r="EZ53" s="313"/>
      <c r="FA53" s="313"/>
    </row>
    <row r="54" spans="1:162" x14ac:dyDescent="0.3">
      <c r="B54" s="317"/>
      <c r="C54" s="317"/>
      <c r="D54" s="317"/>
      <c r="E54" s="317"/>
    </row>
    <row r="55" spans="1:162" x14ac:dyDescent="0.3">
      <c r="B55" s="317"/>
      <c r="C55" s="317"/>
      <c r="D55" s="317"/>
      <c r="E55" s="317"/>
    </row>
    <row r="56" spans="1:162" x14ac:dyDescent="0.3">
      <c r="B56" s="317"/>
      <c r="C56" s="317"/>
      <c r="D56" s="317"/>
      <c r="E56" s="317"/>
    </row>
    <row r="57" spans="1:162" x14ac:dyDescent="0.3">
      <c r="B57" s="317"/>
      <c r="C57" s="317"/>
      <c r="D57" s="317"/>
      <c r="E57" s="317"/>
    </row>
    <row r="58" spans="1:162" x14ac:dyDescent="0.3">
      <c r="B58" s="317"/>
      <c r="C58" s="317"/>
      <c r="D58" s="317"/>
      <c r="E58" s="317"/>
    </row>
    <row r="59" spans="1:162" x14ac:dyDescent="0.3">
      <c r="B59" s="317"/>
      <c r="C59" s="317"/>
      <c r="D59" s="317"/>
      <c r="E59" s="317"/>
    </row>
    <row r="60" spans="1:162" s="316" customFormat="1" x14ac:dyDescent="0.3">
      <c r="B60" s="317"/>
      <c r="C60" s="317"/>
      <c r="D60" s="317"/>
      <c r="E60" s="317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W60" s="296"/>
      <c r="CX60" s="296"/>
      <c r="CY60" s="296"/>
      <c r="CZ60" s="296"/>
      <c r="DA60" s="296"/>
      <c r="DB60" s="296"/>
      <c r="DC60" s="296"/>
      <c r="DD60" s="296"/>
      <c r="DE60" s="296"/>
      <c r="DF60" s="296"/>
      <c r="DG60" s="296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296"/>
      <c r="DU60" s="296"/>
      <c r="DV60" s="296"/>
      <c r="DW60" s="296"/>
      <c r="DX60" s="296"/>
      <c r="DY60" s="296"/>
      <c r="DZ60" s="296"/>
      <c r="EA60" s="296"/>
      <c r="EB60" s="296"/>
      <c r="EC60" s="296"/>
      <c r="ED60" s="296"/>
      <c r="EE60" s="296"/>
      <c r="EF60" s="296"/>
      <c r="EG60" s="296"/>
      <c r="EH60" s="296"/>
      <c r="EI60" s="296"/>
      <c r="EJ60" s="296"/>
      <c r="EK60" s="296"/>
      <c r="EL60" s="296"/>
      <c r="EM60" s="296"/>
      <c r="EN60" s="296"/>
      <c r="EO60" s="296"/>
      <c r="EP60" s="296"/>
      <c r="EQ60" s="296"/>
      <c r="ER60" s="296"/>
      <c r="ES60" s="296"/>
      <c r="ET60" s="296"/>
      <c r="EU60" s="296"/>
      <c r="EV60" s="296"/>
      <c r="EW60" s="296"/>
      <c r="EX60" s="296"/>
      <c r="EY60" s="296"/>
      <c r="EZ60" s="296"/>
      <c r="FA60" s="296"/>
      <c r="FB60" s="296"/>
      <c r="FC60" s="296"/>
      <c r="FD60" s="296"/>
      <c r="FE60" s="296"/>
      <c r="FF60" s="296"/>
    </row>
    <row r="61" spans="1:162" s="316" customFormat="1" x14ac:dyDescent="0.3">
      <c r="B61" s="317"/>
      <c r="C61" s="317"/>
      <c r="D61" s="317"/>
      <c r="E61" s="317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296"/>
      <c r="CK61" s="296"/>
      <c r="CL61" s="296"/>
      <c r="CM61" s="296"/>
      <c r="CN61" s="296"/>
      <c r="CO61" s="296"/>
      <c r="CP61" s="296"/>
      <c r="CQ61" s="296"/>
      <c r="CR61" s="296"/>
      <c r="CS61" s="296"/>
      <c r="CT61" s="296"/>
      <c r="CU61" s="296"/>
      <c r="CV61" s="296"/>
      <c r="CW61" s="296"/>
      <c r="CX61" s="296"/>
      <c r="CY61" s="296"/>
      <c r="CZ61" s="296"/>
      <c r="DA61" s="296"/>
      <c r="DB61" s="296"/>
      <c r="DC61" s="296"/>
      <c r="DD61" s="296"/>
      <c r="DE61" s="296"/>
      <c r="DF61" s="296"/>
      <c r="DG61" s="296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  <c r="EC61" s="296"/>
      <c r="ED61" s="296"/>
      <c r="EE61" s="296"/>
      <c r="EF61" s="296"/>
      <c r="EG61" s="296"/>
      <c r="EH61" s="296"/>
      <c r="EI61" s="296"/>
      <c r="EJ61" s="296"/>
      <c r="EK61" s="296"/>
      <c r="EL61" s="296"/>
      <c r="EM61" s="296"/>
      <c r="EN61" s="296"/>
      <c r="EO61" s="296"/>
      <c r="EP61" s="296"/>
      <c r="EQ61" s="296"/>
      <c r="ER61" s="296"/>
      <c r="ES61" s="296"/>
      <c r="ET61" s="296"/>
      <c r="EU61" s="296"/>
      <c r="EV61" s="296"/>
      <c r="EW61" s="296"/>
      <c r="EX61" s="296"/>
      <c r="EY61" s="296"/>
      <c r="EZ61" s="296"/>
      <c r="FA61" s="296"/>
      <c r="FB61" s="296"/>
      <c r="FC61" s="296"/>
      <c r="FD61" s="296"/>
      <c r="FE61" s="296"/>
      <c r="FF61" s="296"/>
    </row>
    <row r="62" spans="1:162" s="316" customFormat="1" x14ac:dyDescent="0.3">
      <c r="B62" s="317"/>
      <c r="C62" s="317"/>
      <c r="D62" s="317"/>
      <c r="E62" s="317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296"/>
      <c r="CK62" s="296"/>
      <c r="CL62" s="296"/>
      <c r="CM62" s="296"/>
      <c r="CN62" s="296"/>
      <c r="CO62" s="296"/>
      <c r="CP62" s="296"/>
      <c r="CQ62" s="296"/>
      <c r="CR62" s="296"/>
      <c r="CS62" s="296"/>
      <c r="CT62" s="296"/>
      <c r="CU62" s="296"/>
      <c r="CV62" s="296"/>
      <c r="CW62" s="296"/>
      <c r="CX62" s="296"/>
      <c r="CY62" s="296"/>
      <c r="CZ62" s="296"/>
      <c r="DA62" s="296"/>
      <c r="DB62" s="296"/>
      <c r="DC62" s="296"/>
      <c r="DD62" s="296"/>
      <c r="DE62" s="296"/>
      <c r="DF62" s="296"/>
      <c r="DG62" s="296"/>
      <c r="DH62" s="296"/>
      <c r="DI62" s="296"/>
      <c r="DJ62" s="296"/>
      <c r="DK62" s="296"/>
      <c r="DL62" s="296"/>
      <c r="DM62" s="296"/>
      <c r="DN62" s="296"/>
      <c r="DO62" s="296"/>
      <c r="DP62" s="296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  <c r="EC62" s="296"/>
      <c r="ED62" s="296"/>
      <c r="EE62" s="296"/>
      <c r="EF62" s="296"/>
      <c r="EG62" s="296"/>
      <c r="EH62" s="296"/>
      <c r="EI62" s="296"/>
      <c r="EJ62" s="296"/>
      <c r="EK62" s="296"/>
      <c r="EL62" s="296"/>
      <c r="EM62" s="296"/>
      <c r="EN62" s="296"/>
      <c r="EO62" s="296"/>
      <c r="EP62" s="296"/>
      <c r="EQ62" s="296"/>
      <c r="ER62" s="296"/>
      <c r="ES62" s="296"/>
      <c r="ET62" s="296"/>
      <c r="EU62" s="296"/>
      <c r="EV62" s="296"/>
      <c r="EW62" s="296"/>
      <c r="EX62" s="296"/>
      <c r="EY62" s="296"/>
      <c r="EZ62" s="296"/>
      <c r="FA62" s="296"/>
      <c r="FB62" s="296"/>
      <c r="FC62" s="296"/>
      <c r="FD62" s="296"/>
      <c r="FE62" s="296"/>
      <c r="FF62" s="296"/>
    </row>
    <row r="63" spans="1:162" s="316" customFormat="1" x14ac:dyDescent="0.3">
      <c r="B63" s="317"/>
      <c r="C63" s="317"/>
      <c r="D63" s="317"/>
      <c r="E63" s="317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96"/>
      <c r="CW63" s="296"/>
      <c r="CX63" s="296"/>
      <c r="CY63" s="296"/>
      <c r="CZ63" s="296"/>
      <c r="DA63" s="296"/>
      <c r="DB63" s="296"/>
      <c r="DC63" s="296"/>
      <c r="DD63" s="296"/>
      <c r="DE63" s="296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  <c r="EC63" s="296"/>
      <c r="ED63" s="296"/>
      <c r="EE63" s="296"/>
      <c r="EF63" s="296"/>
      <c r="EG63" s="296"/>
      <c r="EH63" s="296"/>
      <c r="EI63" s="296"/>
      <c r="EJ63" s="296"/>
      <c r="EK63" s="296"/>
      <c r="EL63" s="296"/>
      <c r="EM63" s="296"/>
      <c r="EN63" s="296"/>
      <c r="EO63" s="296"/>
      <c r="EP63" s="296"/>
      <c r="EQ63" s="296"/>
      <c r="ER63" s="296"/>
      <c r="ES63" s="296"/>
      <c r="ET63" s="296"/>
      <c r="EU63" s="296"/>
      <c r="EV63" s="296"/>
      <c r="EW63" s="296"/>
      <c r="EX63" s="296"/>
      <c r="EY63" s="296"/>
      <c r="EZ63" s="296"/>
      <c r="FA63" s="296"/>
      <c r="FB63" s="296"/>
      <c r="FC63" s="296"/>
      <c r="FD63" s="296"/>
      <c r="FE63" s="296"/>
      <c r="FF63" s="296"/>
    </row>
    <row r="64" spans="1:162" s="316" customFormat="1" x14ac:dyDescent="0.3">
      <c r="B64" s="317"/>
      <c r="C64" s="317"/>
      <c r="D64" s="317"/>
      <c r="E64" s="317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6"/>
      <c r="CP64" s="296"/>
      <c r="CQ64" s="296"/>
      <c r="CR64" s="296"/>
      <c r="CS64" s="296"/>
      <c r="CT64" s="296"/>
      <c r="CU64" s="296"/>
      <c r="CV64" s="296"/>
      <c r="CW64" s="296"/>
      <c r="CX64" s="296"/>
      <c r="CY64" s="296"/>
      <c r="CZ64" s="296"/>
      <c r="DA64" s="296"/>
      <c r="DB64" s="296"/>
      <c r="DC64" s="296"/>
      <c r="DD64" s="296"/>
      <c r="DE64" s="296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  <c r="EC64" s="296"/>
      <c r="ED64" s="296"/>
      <c r="EE64" s="296"/>
      <c r="EF64" s="296"/>
      <c r="EG64" s="296"/>
      <c r="EH64" s="296"/>
      <c r="EI64" s="296"/>
      <c r="EJ64" s="296"/>
      <c r="EK64" s="296"/>
      <c r="EL64" s="296"/>
      <c r="EM64" s="296"/>
      <c r="EN64" s="296"/>
      <c r="EO64" s="296"/>
      <c r="EP64" s="296"/>
      <c r="EQ64" s="296"/>
      <c r="ER64" s="296"/>
      <c r="ES64" s="296"/>
      <c r="ET64" s="296"/>
      <c r="EU64" s="296"/>
      <c r="EV64" s="296"/>
      <c r="EW64" s="296"/>
      <c r="EX64" s="296"/>
      <c r="EY64" s="296"/>
      <c r="EZ64" s="296"/>
      <c r="FA64" s="296"/>
      <c r="FB64" s="296"/>
      <c r="FC64" s="296"/>
      <c r="FD64" s="296"/>
      <c r="FE64" s="296"/>
      <c r="FF64" s="296"/>
    </row>
    <row r="65" spans="2:162" s="316" customFormat="1" x14ac:dyDescent="0.3">
      <c r="B65" s="318"/>
      <c r="C65" s="318"/>
      <c r="D65" s="318"/>
      <c r="E65" s="318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296"/>
      <c r="CS65" s="296"/>
      <c r="CT65" s="296"/>
      <c r="CU65" s="296"/>
      <c r="CV65" s="296"/>
      <c r="CW65" s="296"/>
      <c r="CX65" s="296"/>
      <c r="CY65" s="296"/>
      <c r="CZ65" s="296"/>
      <c r="DA65" s="296"/>
      <c r="DB65" s="296"/>
      <c r="DC65" s="296"/>
      <c r="DD65" s="296"/>
      <c r="DE65" s="296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296"/>
      <c r="DV65" s="296"/>
      <c r="DW65" s="296"/>
      <c r="DX65" s="296"/>
      <c r="DY65" s="296"/>
      <c r="DZ65" s="296"/>
      <c r="EA65" s="296"/>
      <c r="EB65" s="296"/>
      <c r="EC65" s="296"/>
      <c r="ED65" s="296"/>
      <c r="EE65" s="296"/>
      <c r="EF65" s="296"/>
      <c r="EG65" s="296"/>
      <c r="EH65" s="296"/>
      <c r="EI65" s="296"/>
      <c r="EJ65" s="296"/>
      <c r="EK65" s="296"/>
      <c r="EL65" s="296"/>
      <c r="EM65" s="296"/>
      <c r="EN65" s="296"/>
      <c r="EO65" s="296"/>
      <c r="EP65" s="296"/>
      <c r="EQ65" s="296"/>
      <c r="ER65" s="296"/>
      <c r="ES65" s="296"/>
      <c r="ET65" s="296"/>
      <c r="EU65" s="296"/>
      <c r="EV65" s="296"/>
      <c r="EW65" s="296"/>
      <c r="EX65" s="296"/>
      <c r="EY65" s="296"/>
      <c r="EZ65" s="296"/>
      <c r="FA65" s="296"/>
      <c r="FB65" s="296"/>
      <c r="FC65" s="296"/>
      <c r="FD65" s="296"/>
      <c r="FE65" s="296"/>
      <c r="FF65" s="296"/>
    </row>
    <row r="66" spans="2:162" s="316" customFormat="1" x14ac:dyDescent="0.3">
      <c r="B66" s="317"/>
      <c r="C66" s="317"/>
      <c r="D66" s="317"/>
      <c r="E66" s="317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296"/>
      <c r="CA66" s="296"/>
      <c r="CB66" s="296"/>
      <c r="CC66" s="296"/>
      <c r="CD66" s="296"/>
      <c r="CE66" s="296"/>
      <c r="CF66" s="296"/>
      <c r="CG66" s="296"/>
      <c r="CH66" s="296"/>
      <c r="CI66" s="296"/>
      <c r="CJ66" s="296"/>
      <c r="CK66" s="296"/>
      <c r="CL66" s="296"/>
      <c r="CM66" s="296"/>
      <c r="CN66" s="296"/>
      <c r="CO66" s="296"/>
      <c r="CP66" s="296"/>
      <c r="CQ66" s="296"/>
      <c r="CR66" s="296"/>
      <c r="CS66" s="296"/>
      <c r="CT66" s="296"/>
      <c r="CU66" s="296"/>
      <c r="CV66" s="296"/>
      <c r="CW66" s="296"/>
      <c r="CX66" s="296"/>
      <c r="CY66" s="296"/>
      <c r="CZ66" s="296"/>
      <c r="DA66" s="296"/>
      <c r="DB66" s="296"/>
      <c r="DC66" s="296"/>
      <c r="DD66" s="296"/>
      <c r="DE66" s="296"/>
      <c r="DF66" s="296"/>
      <c r="DG66" s="296"/>
      <c r="DH66" s="296"/>
      <c r="DI66" s="296"/>
      <c r="DJ66" s="296"/>
      <c r="DK66" s="296"/>
      <c r="DL66" s="296"/>
      <c r="DM66" s="296"/>
      <c r="DN66" s="296"/>
      <c r="DO66" s="296"/>
      <c r="DP66" s="296"/>
      <c r="DQ66" s="296"/>
      <c r="DR66" s="296"/>
      <c r="DS66" s="296"/>
      <c r="DT66" s="296"/>
      <c r="DU66" s="296"/>
      <c r="DV66" s="296"/>
      <c r="DW66" s="296"/>
      <c r="DX66" s="296"/>
      <c r="DY66" s="296"/>
      <c r="DZ66" s="296"/>
      <c r="EA66" s="296"/>
      <c r="EB66" s="296"/>
      <c r="EC66" s="296"/>
      <c r="ED66" s="296"/>
      <c r="EE66" s="296"/>
      <c r="EF66" s="296"/>
      <c r="EG66" s="296"/>
      <c r="EH66" s="296"/>
      <c r="EI66" s="296"/>
      <c r="EJ66" s="296"/>
      <c r="EK66" s="296"/>
      <c r="EL66" s="296"/>
      <c r="EM66" s="296"/>
      <c r="EN66" s="296"/>
      <c r="EO66" s="296"/>
      <c r="EP66" s="296"/>
      <c r="EQ66" s="296"/>
      <c r="ER66" s="296"/>
      <c r="ES66" s="296"/>
      <c r="ET66" s="296"/>
      <c r="EU66" s="296"/>
      <c r="EV66" s="296"/>
      <c r="EW66" s="296"/>
      <c r="EX66" s="296"/>
      <c r="EY66" s="296"/>
      <c r="EZ66" s="296"/>
      <c r="FA66" s="296"/>
      <c r="FB66" s="296"/>
      <c r="FC66" s="296"/>
      <c r="FD66" s="296"/>
      <c r="FE66" s="296"/>
      <c r="FF66" s="296"/>
    </row>
    <row r="67" spans="2:162" s="316" customFormat="1" x14ac:dyDescent="0.3">
      <c r="B67" s="317"/>
      <c r="C67" s="317"/>
      <c r="D67" s="317"/>
      <c r="E67" s="317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  <c r="BM67" s="296"/>
      <c r="BN67" s="296"/>
      <c r="BO67" s="296"/>
      <c r="BP67" s="296"/>
      <c r="BQ67" s="296"/>
      <c r="BR67" s="296"/>
      <c r="BS67" s="296"/>
      <c r="BT67" s="296"/>
      <c r="BU67" s="296"/>
      <c r="BV67" s="296"/>
      <c r="BW67" s="296"/>
      <c r="BX67" s="296"/>
      <c r="BY67" s="296"/>
      <c r="BZ67" s="296"/>
      <c r="CA67" s="296"/>
      <c r="CB67" s="296"/>
      <c r="CC67" s="296"/>
      <c r="CD67" s="296"/>
      <c r="CE67" s="296"/>
      <c r="CF67" s="296"/>
      <c r="CG67" s="296"/>
      <c r="CH67" s="296"/>
      <c r="CI67" s="296"/>
      <c r="CJ67" s="296"/>
      <c r="CK67" s="296"/>
      <c r="CL67" s="296"/>
      <c r="CM67" s="296"/>
      <c r="CN67" s="296"/>
      <c r="CO67" s="296"/>
      <c r="CP67" s="296"/>
      <c r="CQ67" s="296"/>
      <c r="CR67" s="296"/>
      <c r="CS67" s="296"/>
      <c r="CT67" s="296"/>
      <c r="CU67" s="296"/>
      <c r="CV67" s="296"/>
      <c r="CW67" s="296"/>
      <c r="CX67" s="296"/>
      <c r="CY67" s="296"/>
      <c r="CZ67" s="296"/>
      <c r="DA67" s="296"/>
      <c r="DB67" s="296"/>
      <c r="DC67" s="296"/>
      <c r="DD67" s="296"/>
      <c r="DE67" s="296"/>
      <c r="DF67" s="296"/>
      <c r="DG67" s="296"/>
      <c r="DH67" s="296"/>
      <c r="DI67" s="296"/>
      <c r="DJ67" s="296"/>
      <c r="DK67" s="296"/>
      <c r="DL67" s="296"/>
      <c r="DM67" s="296"/>
      <c r="DN67" s="296"/>
      <c r="DO67" s="296"/>
      <c r="DP67" s="296"/>
      <c r="DQ67" s="296"/>
      <c r="DR67" s="296"/>
      <c r="DS67" s="296"/>
      <c r="DT67" s="296"/>
      <c r="DU67" s="296"/>
      <c r="DV67" s="296"/>
      <c r="DW67" s="296"/>
      <c r="DX67" s="296"/>
      <c r="DY67" s="296"/>
      <c r="DZ67" s="296"/>
      <c r="EA67" s="296"/>
      <c r="EB67" s="296"/>
      <c r="EC67" s="296"/>
      <c r="ED67" s="296"/>
      <c r="EE67" s="296"/>
      <c r="EF67" s="296"/>
      <c r="EG67" s="296"/>
      <c r="EH67" s="296"/>
      <c r="EI67" s="296"/>
      <c r="EJ67" s="296"/>
      <c r="EK67" s="296"/>
      <c r="EL67" s="296"/>
      <c r="EM67" s="296"/>
      <c r="EN67" s="296"/>
      <c r="EO67" s="296"/>
      <c r="EP67" s="296"/>
      <c r="EQ67" s="296"/>
      <c r="ER67" s="296"/>
      <c r="ES67" s="296"/>
      <c r="ET67" s="296"/>
      <c r="EU67" s="296"/>
      <c r="EV67" s="296"/>
      <c r="EW67" s="296"/>
      <c r="EX67" s="296"/>
      <c r="EY67" s="296"/>
      <c r="EZ67" s="296"/>
      <c r="FA67" s="296"/>
      <c r="FB67" s="296"/>
      <c r="FC67" s="296"/>
      <c r="FD67" s="296"/>
      <c r="FE67" s="296"/>
      <c r="FF67" s="296"/>
    </row>
    <row r="68" spans="2:162" s="316" customFormat="1" x14ac:dyDescent="0.3">
      <c r="B68" s="317"/>
      <c r="C68" s="317"/>
      <c r="D68" s="317"/>
      <c r="E68" s="317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  <c r="AS68" s="296"/>
      <c r="AT68" s="296"/>
      <c r="AU68" s="296"/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96"/>
      <c r="BR68" s="296"/>
      <c r="BS68" s="296"/>
      <c r="BT68" s="296"/>
      <c r="BU68" s="296"/>
      <c r="BV68" s="296"/>
      <c r="BW68" s="296"/>
      <c r="BX68" s="296"/>
      <c r="BY68" s="296"/>
      <c r="BZ68" s="296"/>
      <c r="CA68" s="296"/>
      <c r="CB68" s="296"/>
      <c r="CC68" s="296"/>
      <c r="CD68" s="296"/>
      <c r="CE68" s="296"/>
      <c r="CF68" s="296"/>
      <c r="CG68" s="296"/>
      <c r="CH68" s="296"/>
      <c r="CI68" s="296"/>
      <c r="CJ68" s="296"/>
      <c r="CK68" s="296"/>
      <c r="CL68" s="296"/>
      <c r="CM68" s="296"/>
      <c r="CN68" s="296"/>
      <c r="CO68" s="296"/>
      <c r="CP68" s="296"/>
      <c r="CQ68" s="296"/>
      <c r="CR68" s="296"/>
      <c r="CS68" s="296"/>
      <c r="CT68" s="296"/>
      <c r="CU68" s="296"/>
      <c r="CV68" s="296"/>
      <c r="CW68" s="296"/>
      <c r="CX68" s="296"/>
      <c r="CY68" s="296"/>
      <c r="CZ68" s="296"/>
      <c r="DA68" s="296"/>
      <c r="DB68" s="296"/>
      <c r="DC68" s="296"/>
      <c r="DD68" s="296"/>
      <c r="DE68" s="296"/>
      <c r="DF68" s="296"/>
      <c r="DG68" s="296"/>
      <c r="DH68" s="296"/>
      <c r="DI68" s="296"/>
      <c r="DJ68" s="296"/>
      <c r="DK68" s="296"/>
      <c r="DL68" s="296"/>
      <c r="DM68" s="296"/>
      <c r="DN68" s="296"/>
      <c r="DO68" s="296"/>
      <c r="DP68" s="296"/>
      <c r="DQ68" s="296"/>
      <c r="DR68" s="296"/>
      <c r="DS68" s="296"/>
      <c r="DT68" s="296"/>
      <c r="DU68" s="296"/>
      <c r="DV68" s="296"/>
      <c r="DW68" s="296"/>
      <c r="DX68" s="296"/>
      <c r="DY68" s="296"/>
      <c r="DZ68" s="296"/>
      <c r="EA68" s="296"/>
      <c r="EB68" s="296"/>
      <c r="EC68" s="296"/>
      <c r="ED68" s="296"/>
      <c r="EE68" s="296"/>
      <c r="EF68" s="296"/>
      <c r="EG68" s="296"/>
      <c r="EH68" s="296"/>
      <c r="EI68" s="296"/>
      <c r="EJ68" s="296"/>
      <c r="EK68" s="296"/>
      <c r="EL68" s="296"/>
      <c r="EM68" s="296"/>
      <c r="EN68" s="296"/>
      <c r="EO68" s="296"/>
      <c r="EP68" s="296"/>
      <c r="EQ68" s="296"/>
      <c r="ER68" s="296"/>
      <c r="ES68" s="296"/>
      <c r="ET68" s="296"/>
      <c r="EU68" s="296"/>
      <c r="EV68" s="296"/>
      <c r="EW68" s="296"/>
      <c r="EX68" s="296"/>
      <c r="EY68" s="296"/>
      <c r="EZ68" s="296"/>
      <c r="FA68" s="296"/>
      <c r="FB68" s="296"/>
      <c r="FC68" s="296"/>
      <c r="FD68" s="296"/>
      <c r="FE68" s="296"/>
      <c r="FF68" s="296"/>
    </row>
    <row r="69" spans="2:162" s="316" customFormat="1" x14ac:dyDescent="0.3">
      <c r="B69" s="317"/>
      <c r="C69" s="317"/>
      <c r="D69" s="317"/>
      <c r="E69" s="317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96"/>
      <c r="AT69" s="296"/>
      <c r="AU69" s="296"/>
      <c r="AV69" s="296"/>
      <c r="AW69" s="296"/>
      <c r="AX69" s="296"/>
      <c r="AY69" s="296"/>
      <c r="AZ69" s="296"/>
      <c r="BA69" s="296"/>
      <c r="BB69" s="296"/>
      <c r="BC69" s="296"/>
      <c r="BD69" s="296"/>
      <c r="BE69" s="296"/>
      <c r="BF69" s="296"/>
      <c r="BG69" s="296"/>
      <c r="BH69" s="296"/>
      <c r="BI69" s="296"/>
      <c r="BJ69" s="296"/>
      <c r="BK69" s="296"/>
      <c r="BL69" s="296"/>
      <c r="BM69" s="296"/>
      <c r="BN69" s="296"/>
      <c r="BO69" s="296"/>
      <c r="BP69" s="296"/>
      <c r="BQ69" s="296"/>
      <c r="BR69" s="296"/>
      <c r="BS69" s="296"/>
      <c r="BT69" s="296"/>
      <c r="BU69" s="296"/>
      <c r="BV69" s="296"/>
      <c r="BW69" s="296"/>
      <c r="BX69" s="296"/>
      <c r="BY69" s="296"/>
      <c r="BZ69" s="296"/>
      <c r="CA69" s="296"/>
      <c r="CB69" s="296"/>
      <c r="CC69" s="296"/>
      <c r="CD69" s="296"/>
      <c r="CE69" s="296"/>
      <c r="CF69" s="296"/>
      <c r="CG69" s="296"/>
      <c r="CH69" s="296"/>
      <c r="CI69" s="296"/>
      <c r="CJ69" s="296"/>
      <c r="CK69" s="296"/>
      <c r="CL69" s="296"/>
      <c r="CM69" s="296"/>
      <c r="CN69" s="296"/>
      <c r="CO69" s="296"/>
      <c r="CP69" s="296"/>
      <c r="CQ69" s="296"/>
      <c r="CR69" s="296"/>
      <c r="CS69" s="296"/>
      <c r="CT69" s="296"/>
      <c r="CU69" s="296"/>
      <c r="CV69" s="296"/>
      <c r="CW69" s="296"/>
      <c r="CX69" s="296"/>
      <c r="CY69" s="296"/>
      <c r="CZ69" s="296"/>
      <c r="DA69" s="296"/>
      <c r="DB69" s="296"/>
      <c r="DC69" s="296"/>
      <c r="DD69" s="296"/>
      <c r="DE69" s="296"/>
      <c r="DF69" s="296"/>
      <c r="DG69" s="296"/>
      <c r="DH69" s="296"/>
      <c r="DI69" s="296"/>
      <c r="DJ69" s="296"/>
      <c r="DK69" s="296"/>
      <c r="DL69" s="296"/>
      <c r="DM69" s="296"/>
      <c r="DN69" s="296"/>
      <c r="DO69" s="296"/>
      <c r="DP69" s="296"/>
      <c r="DQ69" s="296"/>
      <c r="DR69" s="296"/>
      <c r="DS69" s="296"/>
      <c r="DT69" s="296"/>
      <c r="DU69" s="296"/>
      <c r="DV69" s="296"/>
      <c r="DW69" s="296"/>
      <c r="DX69" s="296"/>
      <c r="DY69" s="296"/>
      <c r="DZ69" s="296"/>
      <c r="EA69" s="296"/>
      <c r="EB69" s="296"/>
      <c r="EC69" s="296"/>
      <c r="ED69" s="296"/>
      <c r="EE69" s="296"/>
      <c r="EF69" s="296"/>
      <c r="EG69" s="296"/>
      <c r="EH69" s="296"/>
      <c r="EI69" s="296"/>
      <c r="EJ69" s="296"/>
      <c r="EK69" s="296"/>
      <c r="EL69" s="296"/>
      <c r="EM69" s="296"/>
      <c r="EN69" s="296"/>
      <c r="EO69" s="296"/>
      <c r="EP69" s="296"/>
      <c r="EQ69" s="296"/>
      <c r="ER69" s="296"/>
      <c r="ES69" s="296"/>
      <c r="ET69" s="296"/>
      <c r="EU69" s="296"/>
      <c r="EV69" s="296"/>
      <c r="EW69" s="296"/>
      <c r="EX69" s="296"/>
      <c r="EY69" s="296"/>
      <c r="EZ69" s="296"/>
      <c r="FA69" s="296"/>
      <c r="FB69" s="296"/>
      <c r="FC69" s="296"/>
      <c r="FD69" s="296"/>
      <c r="FE69" s="296"/>
      <c r="FF69" s="296"/>
    </row>
    <row r="70" spans="2:162" s="316" customFormat="1" x14ac:dyDescent="0.3">
      <c r="B70" s="318"/>
      <c r="C70" s="318"/>
      <c r="D70" s="318"/>
      <c r="E70" s="318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6"/>
      <c r="BU70" s="296"/>
      <c r="BV70" s="296"/>
      <c r="BW70" s="296"/>
      <c r="BX70" s="296"/>
      <c r="BY70" s="296"/>
      <c r="BZ70" s="296"/>
      <c r="CA70" s="296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6"/>
      <c r="CM70" s="296"/>
      <c r="CN70" s="296"/>
      <c r="CO70" s="296"/>
      <c r="CP70" s="296"/>
      <c r="CQ70" s="296"/>
      <c r="CR70" s="296"/>
      <c r="CS70" s="296"/>
      <c r="CT70" s="296"/>
      <c r="CU70" s="296"/>
      <c r="CV70" s="296"/>
      <c r="CW70" s="296"/>
      <c r="CX70" s="296"/>
      <c r="CY70" s="296"/>
      <c r="CZ70" s="296"/>
      <c r="DA70" s="296"/>
      <c r="DB70" s="296"/>
      <c r="DC70" s="296"/>
      <c r="DD70" s="296"/>
      <c r="DE70" s="296"/>
      <c r="DF70" s="296"/>
      <c r="DG70" s="296"/>
      <c r="DH70" s="296"/>
      <c r="DI70" s="296"/>
      <c r="DJ70" s="296"/>
      <c r="DK70" s="296"/>
      <c r="DL70" s="296"/>
      <c r="DM70" s="296"/>
      <c r="DN70" s="296"/>
      <c r="DO70" s="296"/>
      <c r="DP70" s="296"/>
      <c r="DQ70" s="296"/>
      <c r="DR70" s="296"/>
      <c r="DS70" s="296"/>
      <c r="DT70" s="296"/>
      <c r="DU70" s="296"/>
      <c r="DV70" s="296"/>
      <c r="DW70" s="296"/>
      <c r="DX70" s="296"/>
      <c r="DY70" s="296"/>
      <c r="DZ70" s="296"/>
      <c r="EA70" s="296"/>
      <c r="EB70" s="296"/>
      <c r="EC70" s="296"/>
      <c r="ED70" s="296"/>
      <c r="EE70" s="296"/>
      <c r="EF70" s="296"/>
      <c r="EG70" s="296"/>
      <c r="EH70" s="296"/>
      <c r="EI70" s="296"/>
      <c r="EJ70" s="296"/>
      <c r="EK70" s="296"/>
      <c r="EL70" s="296"/>
      <c r="EM70" s="296"/>
      <c r="EN70" s="296"/>
      <c r="EO70" s="296"/>
      <c r="EP70" s="296"/>
      <c r="EQ70" s="296"/>
      <c r="ER70" s="296"/>
      <c r="ES70" s="296"/>
      <c r="ET70" s="296"/>
      <c r="EU70" s="296"/>
      <c r="EV70" s="296"/>
      <c r="EW70" s="296"/>
      <c r="EX70" s="296"/>
      <c r="EY70" s="296"/>
      <c r="EZ70" s="296"/>
      <c r="FA70" s="296"/>
      <c r="FB70" s="296"/>
      <c r="FC70" s="296"/>
      <c r="FD70" s="296"/>
      <c r="FE70" s="296"/>
      <c r="FF70" s="296"/>
    </row>
    <row r="71" spans="2:162" s="316" customFormat="1" x14ac:dyDescent="0.3">
      <c r="B71" s="317"/>
      <c r="C71" s="317"/>
      <c r="D71" s="317"/>
      <c r="E71" s="317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96"/>
      <c r="CN71" s="296"/>
      <c r="CO71" s="296"/>
      <c r="CP71" s="296"/>
      <c r="CQ71" s="296"/>
      <c r="CR71" s="296"/>
      <c r="CS71" s="296"/>
      <c r="CT71" s="296"/>
      <c r="CU71" s="296"/>
      <c r="CV71" s="296"/>
      <c r="CW71" s="296"/>
      <c r="CX71" s="296"/>
      <c r="CY71" s="296"/>
      <c r="CZ71" s="296"/>
      <c r="DA71" s="296"/>
      <c r="DB71" s="296"/>
      <c r="DC71" s="296"/>
      <c r="DD71" s="296"/>
      <c r="DE71" s="296"/>
      <c r="DF71" s="296"/>
      <c r="DG71" s="296"/>
      <c r="DH71" s="296"/>
      <c r="DI71" s="296"/>
      <c r="DJ71" s="296"/>
      <c r="DK71" s="296"/>
      <c r="DL71" s="296"/>
      <c r="DM71" s="296"/>
      <c r="DN71" s="296"/>
      <c r="DO71" s="296"/>
      <c r="DP71" s="296"/>
      <c r="DQ71" s="296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  <c r="EC71" s="296"/>
      <c r="ED71" s="296"/>
      <c r="EE71" s="296"/>
      <c r="EF71" s="296"/>
      <c r="EG71" s="296"/>
      <c r="EH71" s="296"/>
      <c r="EI71" s="296"/>
      <c r="EJ71" s="296"/>
      <c r="EK71" s="296"/>
      <c r="EL71" s="296"/>
      <c r="EM71" s="296"/>
      <c r="EN71" s="296"/>
      <c r="EO71" s="296"/>
      <c r="EP71" s="296"/>
      <c r="EQ71" s="296"/>
      <c r="ER71" s="296"/>
      <c r="ES71" s="296"/>
      <c r="ET71" s="296"/>
      <c r="EU71" s="296"/>
      <c r="EV71" s="296"/>
      <c r="EW71" s="296"/>
      <c r="EX71" s="296"/>
      <c r="EY71" s="296"/>
      <c r="EZ71" s="296"/>
      <c r="FA71" s="296"/>
      <c r="FB71" s="296"/>
      <c r="FC71" s="296"/>
      <c r="FD71" s="296"/>
      <c r="FE71" s="296"/>
      <c r="FF71" s="296"/>
    </row>
    <row r="72" spans="2:162" s="316" customFormat="1" x14ac:dyDescent="0.3">
      <c r="B72" s="317"/>
      <c r="C72" s="317"/>
      <c r="D72" s="317"/>
      <c r="E72" s="317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6"/>
      <c r="BK72" s="296"/>
      <c r="BL72" s="296"/>
      <c r="BM72" s="296"/>
      <c r="BN72" s="296"/>
      <c r="BO72" s="296"/>
      <c r="BP72" s="296"/>
      <c r="BQ72" s="296"/>
      <c r="BR72" s="296"/>
      <c r="BS72" s="296"/>
      <c r="BT72" s="296"/>
      <c r="BU72" s="296"/>
      <c r="BV72" s="296"/>
      <c r="BW72" s="296"/>
      <c r="BX72" s="296"/>
      <c r="BY72" s="296"/>
      <c r="BZ72" s="296"/>
      <c r="CA72" s="296"/>
      <c r="CB72" s="296"/>
      <c r="CC72" s="296"/>
      <c r="CD72" s="296"/>
      <c r="CE72" s="296"/>
      <c r="CF72" s="296"/>
      <c r="CG72" s="296"/>
      <c r="CH72" s="296"/>
      <c r="CI72" s="296"/>
      <c r="CJ72" s="296"/>
      <c r="CK72" s="296"/>
      <c r="CL72" s="296"/>
      <c r="CM72" s="296"/>
      <c r="CN72" s="296"/>
      <c r="CO72" s="296"/>
      <c r="CP72" s="296"/>
      <c r="CQ72" s="296"/>
      <c r="CR72" s="296"/>
      <c r="CS72" s="296"/>
      <c r="CT72" s="296"/>
      <c r="CU72" s="296"/>
      <c r="CV72" s="296"/>
      <c r="CW72" s="296"/>
      <c r="CX72" s="296"/>
      <c r="CY72" s="296"/>
      <c r="CZ72" s="296"/>
      <c r="DA72" s="296"/>
      <c r="DB72" s="296"/>
      <c r="DC72" s="296"/>
      <c r="DD72" s="296"/>
      <c r="DE72" s="296"/>
      <c r="DF72" s="296"/>
      <c r="DG72" s="296"/>
      <c r="DH72" s="296"/>
      <c r="DI72" s="296"/>
      <c r="DJ72" s="296"/>
      <c r="DK72" s="296"/>
      <c r="DL72" s="296"/>
      <c r="DM72" s="296"/>
      <c r="DN72" s="296"/>
      <c r="DO72" s="296"/>
      <c r="DP72" s="296"/>
      <c r="DQ72" s="296"/>
      <c r="DR72" s="296"/>
      <c r="DS72" s="296"/>
      <c r="DT72" s="296"/>
      <c r="DU72" s="296"/>
      <c r="DV72" s="296"/>
      <c r="DW72" s="296"/>
      <c r="DX72" s="296"/>
      <c r="DY72" s="296"/>
      <c r="DZ72" s="296"/>
      <c r="EA72" s="296"/>
      <c r="EB72" s="296"/>
      <c r="EC72" s="296"/>
      <c r="ED72" s="296"/>
      <c r="EE72" s="296"/>
      <c r="EF72" s="296"/>
      <c r="EG72" s="296"/>
      <c r="EH72" s="296"/>
      <c r="EI72" s="296"/>
      <c r="EJ72" s="296"/>
      <c r="EK72" s="296"/>
      <c r="EL72" s="296"/>
      <c r="EM72" s="296"/>
      <c r="EN72" s="296"/>
      <c r="EO72" s="296"/>
      <c r="EP72" s="296"/>
      <c r="EQ72" s="296"/>
      <c r="ER72" s="296"/>
      <c r="ES72" s="296"/>
      <c r="ET72" s="296"/>
      <c r="EU72" s="296"/>
      <c r="EV72" s="296"/>
      <c r="EW72" s="296"/>
      <c r="EX72" s="296"/>
      <c r="EY72" s="296"/>
      <c r="EZ72" s="296"/>
      <c r="FA72" s="296"/>
      <c r="FB72" s="296"/>
      <c r="FC72" s="296"/>
      <c r="FD72" s="296"/>
      <c r="FE72" s="296"/>
      <c r="FF72" s="296"/>
    </row>
    <row r="73" spans="2:162" s="316" customFormat="1" x14ac:dyDescent="0.3">
      <c r="B73" s="317"/>
      <c r="C73" s="317"/>
      <c r="D73" s="317"/>
      <c r="E73" s="317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96"/>
      <c r="AV73" s="296"/>
      <c r="AW73" s="296"/>
      <c r="AX73" s="296"/>
      <c r="AY73" s="296"/>
      <c r="AZ73" s="296"/>
      <c r="BA73" s="296"/>
      <c r="BB73" s="296"/>
      <c r="BC73" s="296"/>
      <c r="BD73" s="296"/>
      <c r="BE73" s="296"/>
      <c r="BF73" s="296"/>
      <c r="BG73" s="296"/>
      <c r="BH73" s="296"/>
      <c r="BI73" s="296"/>
      <c r="BJ73" s="296"/>
      <c r="BK73" s="296"/>
      <c r="BL73" s="296"/>
      <c r="BM73" s="296"/>
      <c r="BN73" s="296"/>
      <c r="BO73" s="296"/>
      <c r="BP73" s="296"/>
      <c r="BQ73" s="296"/>
      <c r="BR73" s="296"/>
      <c r="BS73" s="296"/>
      <c r="BT73" s="296"/>
      <c r="BU73" s="296"/>
      <c r="BV73" s="296"/>
      <c r="BW73" s="296"/>
      <c r="BX73" s="296"/>
      <c r="BY73" s="296"/>
      <c r="BZ73" s="296"/>
      <c r="CA73" s="296"/>
      <c r="CB73" s="296"/>
      <c r="CC73" s="296"/>
      <c r="CD73" s="296"/>
      <c r="CE73" s="296"/>
      <c r="CF73" s="296"/>
      <c r="CG73" s="296"/>
      <c r="CH73" s="296"/>
      <c r="CI73" s="296"/>
      <c r="CJ73" s="296"/>
      <c r="CK73" s="296"/>
      <c r="CL73" s="296"/>
      <c r="CM73" s="296"/>
      <c r="CN73" s="296"/>
      <c r="CO73" s="296"/>
      <c r="CP73" s="296"/>
      <c r="CQ73" s="296"/>
      <c r="CR73" s="296"/>
      <c r="CS73" s="296"/>
      <c r="CT73" s="296"/>
      <c r="CU73" s="296"/>
      <c r="CV73" s="296"/>
      <c r="CW73" s="296"/>
      <c r="CX73" s="296"/>
      <c r="CY73" s="296"/>
      <c r="CZ73" s="296"/>
      <c r="DA73" s="296"/>
      <c r="DB73" s="296"/>
      <c r="DC73" s="296"/>
      <c r="DD73" s="296"/>
      <c r="DE73" s="296"/>
      <c r="DF73" s="296"/>
      <c r="DG73" s="296"/>
      <c r="DH73" s="296"/>
      <c r="DI73" s="296"/>
      <c r="DJ73" s="296"/>
      <c r="DK73" s="296"/>
      <c r="DL73" s="296"/>
      <c r="DM73" s="296"/>
      <c r="DN73" s="296"/>
      <c r="DO73" s="296"/>
      <c r="DP73" s="296"/>
      <c r="DQ73" s="296"/>
      <c r="DR73" s="296"/>
      <c r="DS73" s="296"/>
      <c r="DT73" s="296"/>
      <c r="DU73" s="296"/>
      <c r="DV73" s="296"/>
      <c r="DW73" s="296"/>
      <c r="DX73" s="296"/>
      <c r="DY73" s="296"/>
      <c r="DZ73" s="296"/>
      <c r="EA73" s="296"/>
      <c r="EB73" s="296"/>
      <c r="EC73" s="296"/>
      <c r="ED73" s="296"/>
      <c r="EE73" s="296"/>
      <c r="EF73" s="296"/>
      <c r="EG73" s="296"/>
      <c r="EH73" s="296"/>
      <c r="EI73" s="296"/>
      <c r="EJ73" s="296"/>
      <c r="EK73" s="296"/>
      <c r="EL73" s="296"/>
      <c r="EM73" s="296"/>
      <c r="EN73" s="296"/>
      <c r="EO73" s="296"/>
      <c r="EP73" s="296"/>
      <c r="EQ73" s="296"/>
      <c r="ER73" s="296"/>
      <c r="ES73" s="296"/>
      <c r="ET73" s="296"/>
      <c r="EU73" s="296"/>
      <c r="EV73" s="296"/>
      <c r="EW73" s="296"/>
      <c r="EX73" s="296"/>
      <c r="EY73" s="296"/>
      <c r="EZ73" s="296"/>
      <c r="FA73" s="296"/>
      <c r="FB73" s="296"/>
      <c r="FC73" s="296"/>
      <c r="FD73" s="296"/>
      <c r="FE73" s="296"/>
      <c r="FF73" s="296"/>
    </row>
    <row r="74" spans="2:162" s="316" customFormat="1" x14ac:dyDescent="0.3">
      <c r="B74" s="317"/>
      <c r="C74" s="317"/>
      <c r="D74" s="317"/>
      <c r="E74" s="317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6"/>
      <c r="AU74" s="296"/>
      <c r="AV74" s="296"/>
      <c r="AW74" s="296"/>
      <c r="AX74" s="296"/>
      <c r="AY74" s="296"/>
      <c r="AZ74" s="296"/>
      <c r="BA74" s="296"/>
      <c r="BB74" s="296"/>
      <c r="BC74" s="296"/>
      <c r="BD74" s="296"/>
      <c r="BE74" s="296"/>
      <c r="BF74" s="296"/>
      <c r="BG74" s="296"/>
      <c r="BH74" s="296"/>
      <c r="BI74" s="296"/>
      <c r="BJ74" s="296"/>
      <c r="BK74" s="296"/>
      <c r="BL74" s="296"/>
      <c r="BM74" s="296"/>
      <c r="BN74" s="296"/>
      <c r="BO74" s="296"/>
      <c r="BP74" s="296"/>
      <c r="BQ74" s="296"/>
      <c r="BR74" s="296"/>
      <c r="BS74" s="296"/>
      <c r="BT74" s="296"/>
      <c r="BU74" s="296"/>
      <c r="BV74" s="296"/>
      <c r="BW74" s="296"/>
      <c r="BX74" s="296"/>
      <c r="BY74" s="296"/>
      <c r="BZ74" s="296"/>
      <c r="CA74" s="296"/>
      <c r="CB74" s="296"/>
      <c r="CC74" s="296"/>
      <c r="CD74" s="296"/>
      <c r="CE74" s="296"/>
      <c r="CF74" s="296"/>
      <c r="CG74" s="296"/>
      <c r="CH74" s="296"/>
      <c r="CI74" s="296"/>
      <c r="CJ74" s="296"/>
      <c r="CK74" s="296"/>
      <c r="CL74" s="296"/>
      <c r="CM74" s="296"/>
      <c r="CN74" s="296"/>
      <c r="CO74" s="296"/>
      <c r="CP74" s="296"/>
      <c r="CQ74" s="296"/>
      <c r="CR74" s="296"/>
      <c r="CS74" s="296"/>
      <c r="CT74" s="296"/>
      <c r="CU74" s="296"/>
      <c r="CV74" s="296"/>
      <c r="CW74" s="296"/>
      <c r="CX74" s="296"/>
      <c r="CY74" s="296"/>
      <c r="CZ74" s="296"/>
      <c r="DA74" s="296"/>
      <c r="DB74" s="296"/>
      <c r="DC74" s="296"/>
      <c r="DD74" s="296"/>
      <c r="DE74" s="296"/>
      <c r="DF74" s="296"/>
      <c r="DG74" s="296"/>
      <c r="DH74" s="296"/>
      <c r="DI74" s="296"/>
      <c r="DJ74" s="296"/>
      <c r="DK74" s="296"/>
      <c r="DL74" s="296"/>
      <c r="DM74" s="296"/>
      <c r="DN74" s="296"/>
      <c r="DO74" s="296"/>
      <c r="DP74" s="296"/>
      <c r="DQ74" s="296"/>
      <c r="DR74" s="296"/>
      <c r="DS74" s="296"/>
      <c r="DT74" s="296"/>
      <c r="DU74" s="296"/>
      <c r="DV74" s="296"/>
      <c r="DW74" s="296"/>
      <c r="DX74" s="296"/>
      <c r="DY74" s="296"/>
      <c r="DZ74" s="296"/>
      <c r="EA74" s="296"/>
      <c r="EB74" s="296"/>
      <c r="EC74" s="296"/>
      <c r="ED74" s="296"/>
      <c r="EE74" s="296"/>
      <c r="EF74" s="296"/>
      <c r="EG74" s="296"/>
      <c r="EH74" s="296"/>
      <c r="EI74" s="296"/>
      <c r="EJ74" s="296"/>
      <c r="EK74" s="296"/>
      <c r="EL74" s="296"/>
      <c r="EM74" s="296"/>
      <c r="EN74" s="296"/>
      <c r="EO74" s="296"/>
      <c r="EP74" s="296"/>
      <c r="EQ74" s="296"/>
      <c r="ER74" s="296"/>
      <c r="ES74" s="296"/>
      <c r="ET74" s="296"/>
      <c r="EU74" s="296"/>
      <c r="EV74" s="296"/>
      <c r="EW74" s="296"/>
      <c r="EX74" s="296"/>
      <c r="EY74" s="296"/>
      <c r="EZ74" s="296"/>
      <c r="FA74" s="296"/>
      <c r="FB74" s="296"/>
      <c r="FC74" s="296"/>
      <c r="FD74" s="296"/>
      <c r="FE74" s="296"/>
      <c r="FF74" s="296"/>
    </row>
    <row r="75" spans="2:162" s="316" customFormat="1" x14ac:dyDescent="0.3">
      <c r="B75" s="317"/>
      <c r="C75" s="317"/>
      <c r="D75" s="317"/>
      <c r="E75" s="317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296"/>
      <c r="BE75" s="296"/>
      <c r="BF75" s="296"/>
      <c r="BG75" s="296"/>
      <c r="BH75" s="296"/>
      <c r="BI75" s="296"/>
      <c r="BJ75" s="296"/>
      <c r="BK75" s="296"/>
      <c r="BL75" s="296"/>
      <c r="BM75" s="296"/>
      <c r="BN75" s="296"/>
      <c r="BO75" s="296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296"/>
      <c r="CA75" s="296"/>
      <c r="CB75" s="296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  <c r="CN75" s="296"/>
      <c r="CO75" s="296"/>
      <c r="CP75" s="296"/>
      <c r="CQ75" s="296"/>
      <c r="CR75" s="296"/>
      <c r="CS75" s="296"/>
      <c r="CT75" s="296"/>
      <c r="CU75" s="296"/>
      <c r="CV75" s="296"/>
      <c r="CW75" s="296"/>
      <c r="CX75" s="296"/>
      <c r="CY75" s="296"/>
      <c r="CZ75" s="296"/>
      <c r="DA75" s="296"/>
      <c r="DB75" s="296"/>
      <c r="DC75" s="296"/>
      <c r="DD75" s="296"/>
      <c r="DE75" s="296"/>
      <c r="DF75" s="296"/>
      <c r="DG75" s="296"/>
      <c r="DH75" s="296"/>
      <c r="DI75" s="296"/>
      <c r="DJ75" s="296"/>
      <c r="DK75" s="296"/>
      <c r="DL75" s="296"/>
      <c r="DM75" s="296"/>
      <c r="DN75" s="296"/>
      <c r="DO75" s="296"/>
      <c r="DP75" s="296"/>
      <c r="DQ75" s="296"/>
      <c r="DR75" s="296"/>
      <c r="DS75" s="296"/>
      <c r="DT75" s="296"/>
      <c r="DU75" s="296"/>
      <c r="DV75" s="296"/>
      <c r="DW75" s="296"/>
      <c r="DX75" s="296"/>
      <c r="DY75" s="296"/>
      <c r="DZ75" s="296"/>
      <c r="EA75" s="296"/>
      <c r="EB75" s="296"/>
      <c r="EC75" s="296"/>
      <c r="ED75" s="296"/>
      <c r="EE75" s="296"/>
      <c r="EF75" s="296"/>
      <c r="EG75" s="296"/>
      <c r="EH75" s="296"/>
      <c r="EI75" s="296"/>
      <c r="EJ75" s="296"/>
      <c r="EK75" s="296"/>
      <c r="EL75" s="296"/>
      <c r="EM75" s="296"/>
      <c r="EN75" s="296"/>
      <c r="EO75" s="296"/>
      <c r="EP75" s="296"/>
      <c r="EQ75" s="296"/>
      <c r="ER75" s="296"/>
      <c r="ES75" s="296"/>
      <c r="ET75" s="296"/>
      <c r="EU75" s="296"/>
      <c r="EV75" s="296"/>
      <c r="EW75" s="296"/>
      <c r="EX75" s="296"/>
      <c r="EY75" s="296"/>
      <c r="EZ75" s="296"/>
      <c r="FA75" s="296"/>
      <c r="FB75" s="296"/>
      <c r="FC75" s="296"/>
      <c r="FD75" s="296"/>
      <c r="FE75" s="296"/>
      <c r="FF75" s="296"/>
    </row>
    <row r="76" spans="2:162" s="316" customFormat="1" x14ac:dyDescent="0.3">
      <c r="B76" s="317"/>
      <c r="C76" s="317"/>
      <c r="D76" s="317"/>
      <c r="E76" s="317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296"/>
      <c r="BR76" s="296"/>
      <c r="BS76" s="296"/>
      <c r="BT76" s="296"/>
      <c r="BU76" s="296"/>
      <c r="BV76" s="296"/>
      <c r="BW76" s="296"/>
      <c r="BX76" s="296"/>
      <c r="BY76" s="296"/>
      <c r="BZ76" s="296"/>
      <c r="CA76" s="296"/>
      <c r="CB76" s="296"/>
      <c r="CC76" s="296"/>
      <c r="CD76" s="296"/>
      <c r="CE76" s="296"/>
      <c r="CF76" s="296"/>
      <c r="CG76" s="296"/>
      <c r="CH76" s="296"/>
      <c r="CI76" s="296"/>
      <c r="CJ76" s="296"/>
      <c r="CK76" s="296"/>
      <c r="CL76" s="296"/>
      <c r="CM76" s="296"/>
      <c r="CN76" s="296"/>
      <c r="CO76" s="296"/>
      <c r="CP76" s="296"/>
      <c r="CQ76" s="296"/>
      <c r="CR76" s="296"/>
      <c r="CS76" s="296"/>
      <c r="CT76" s="296"/>
      <c r="CU76" s="296"/>
      <c r="CV76" s="296"/>
      <c r="CW76" s="296"/>
      <c r="CX76" s="296"/>
      <c r="CY76" s="296"/>
      <c r="CZ76" s="296"/>
      <c r="DA76" s="296"/>
      <c r="DB76" s="296"/>
      <c r="DC76" s="296"/>
      <c r="DD76" s="296"/>
      <c r="DE76" s="296"/>
      <c r="DF76" s="296"/>
      <c r="DG76" s="296"/>
      <c r="DH76" s="296"/>
      <c r="DI76" s="296"/>
      <c r="DJ76" s="296"/>
      <c r="DK76" s="296"/>
      <c r="DL76" s="296"/>
      <c r="DM76" s="296"/>
      <c r="DN76" s="296"/>
      <c r="DO76" s="296"/>
      <c r="DP76" s="296"/>
      <c r="DQ76" s="296"/>
      <c r="DR76" s="296"/>
      <c r="DS76" s="296"/>
      <c r="DT76" s="296"/>
      <c r="DU76" s="296"/>
      <c r="DV76" s="296"/>
      <c r="DW76" s="296"/>
      <c r="DX76" s="296"/>
      <c r="DY76" s="296"/>
      <c r="DZ76" s="296"/>
      <c r="EA76" s="296"/>
      <c r="EB76" s="296"/>
      <c r="EC76" s="296"/>
      <c r="ED76" s="296"/>
      <c r="EE76" s="296"/>
      <c r="EF76" s="296"/>
      <c r="EG76" s="296"/>
      <c r="EH76" s="296"/>
      <c r="EI76" s="296"/>
      <c r="EJ76" s="296"/>
      <c r="EK76" s="296"/>
      <c r="EL76" s="296"/>
      <c r="EM76" s="296"/>
      <c r="EN76" s="296"/>
      <c r="EO76" s="296"/>
      <c r="EP76" s="296"/>
      <c r="EQ76" s="296"/>
      <c r="ER76" s="296"/>
      <c r="ES76" s="296"/>
      <c r="ET76" s="296"/>
      <c r="EU76" s="296"/>
      <c r="EV76" s="296"/>
      <c r="EW76" s="296"/>
      <c r="EX76" s="296"/>
      <c r="EY76" s="296"/>
      <c r="EZ76" s="296"/>
      <c r="FA76" s="296"/>
      <c r="FB76" s="296"/>
      <c r="FC76" s="296"/>
      <c r="FD76" s="296"/>
      <c r="FE76" s="296"/>
      <c r="FF76" s="296"/>
    </row>
    <row r="77" spans="2:162" s="316" customFormat="1" x14ac:dyDescent="0.3">
      <c r="B77" s="317"/>
      <c r="C77" s="317"/>
      <c r="D77" s="317"/>
      <c r="E77" s="317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6"/>
      <c r="BR77" s="296"/>
      <c r="BS77" s="296"/>
      <c r="BT77" s="296"/>
      <c r="BU77" s="296"/>
      <c r="BV77" s="296"/>
      <c r="BW77" s="296"/>
      <c r="BX77" s="296"/>
      <c r="BY77" s="296"/>
      <c r="BZ77" s="296"/>
      <c r="CA77" s="296"/>
      <c r="CB77" s="296"/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6"/>
      <c r="CS77" s="296"/>
      <c r="CT77" s="296"/>
      <c r="CU77" s="296"/>
      <c r="CV77" s="296"/>
      <c r="CW77" s="296"/>
      <c r="CX77" s="296"/>
      <c r="CY77" s="296"/>
      <c r="CZ77" s="296"/>
      <c r="DA77" s="296"/>
      <c r="DB77" s="296"/>
      <c r="DC77" s="296"/>
      <c r="DD77" s="296"/>
      <c r="DE77" s="296"/>
      <c r="DF77" s="296"/>
      <c r="DG77" s="296"/>
      <c r="DH77" s="296"/>
      <c r="DI77" s="296"/>
      <c r="DJ77" s="296"/>
      <c r="DK77" s="296"/>
      <c r="DL77" s="296"/>
      <c r="DM77" s="296"/>
      <c r="DN77" s="296"/>
      <c r="DO77" s="296"/>
      <c r="DP77" s="296"/>
      <c r="DQ77" s="296"/>
      <c r="DR77" s="296"/>
      <c r="DS77" s="296"/>
      <c r="DT77" s="296"/>
      <c r="DU77" s="296"/>
      <c r="DV77" s="296"/>
      <c r="DW77" s="296"/>
      <c r="DX77" s="296"/>
      <c r="DY77" s="296"/>
      <c r="DZ77" s="296"/>
      <c r="EA77" s="296"/>
      <c r="EB77" s="296"/>
      <c r="EC77" s="296"/>
      <c r="ED77" s="296"/>
      <c r="EE77" s="296"/>
      <c r="EF77" s="296"/>
      <c r="EG77" s="296"/>
      <c r="EH77" s="296"/>
      <c r="EI77" s="296"/>
      <c r="EJ77" s="296"/>
      <c r="EK77" s="296"/>
      <c r="EL77" s="296"/>
      <c r="EM77" s="296"/>
      <c r="EN77" s="296"/>
      <c r="EO77" s="296"/>
      <c r="EP77" s="296"/>
      <c r="EQ77" s="296"/>
      <c r="ER77" s="296"/>
      <c r="ES77" s="296"/>
      <c r="ET77" s="296"/>
      <c r="EU77" s="296"/>
      <c r="EV77" s="296"/>
      <c r="EW77" s="296"/>
      <c r="EX77" s="296"/>
      <c r="EY77" s="296"/>
      <c r="EZ77" s="296"/>
      <c r="FA77" s="296"/>
      <c r="FB77" s="296"/>
      <c r="FC77" s="296"/>
      <c r="FD77" s="296"/>
      <c r="FE77" s="296"/>
      <c r="FF77" s="296"/>
    </row>
    <row r="78" spans="2:162" s="316" customFormat="1" x14ac:dyDescent="0.3">
      <c r="B78" s="318"/>
      <c r="C78" s="318"/>
      <c r="D78" s="318"/>
      <c r="E78" s="318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296"/>
      <c r="BE78" s="296"/>
      <c r="BF78" s="296"/>
      <c r="BG78" s="296"/>
      <c r="BH78" s="296"/>
      <c r="BI78" s="296"/>
      <c r="BJ78" s="296"/>
      <c r="BK78" s="296"/>
      <c r="BL78" s="296"/>
      <c r="BM78" s="296"/>
      <c r="BN78" s="296"/>
      <c r="BO78" s="296"/>
      <c r="BP78" s="296"/>
      <c r="BQ78" s="296"/>
      <c r="BR78" s="296"/>
      <c r="BS78" s="296"/>
      <c r="BT78" s="296"/>
      <c r="BU78" s="296"/>
      <c r="BV78" s="296"/>
      <c r="BW78" s="296"/>
      <c r="BX78" s="296"/>
      <c r="BY78" s="296"/>
      <c r="BZ78" s="296"/>
      <c r="CA78" s="296"/>
      <c r="CB78" s="296"/>
      <c r="CC78" s="296"/>
      <c r="CD78" s="296"/>
      <c r="CE78" s="296"/>
      <c r="CF78" s="296"/>
      <c r="CG78" s="296"/>
      <c r="CH78" s="296"/>
      <c r="CI78" s="296"/>
      <c r="CJ78" s="296"/>
      <c r="CK78" s="296"/>
      <c r="CL78" s="296"/>
      <c r="CM78" s="296"/>
      <c r="CN78" s="296"/>
      <c r="CO78" s="296"/>
      <c r="CP78" s="296"/>
      <c r="CQ78" s="296"/>
      <c r="CR78" s="296"/>
      <c r="CS78" s="296"/>
      <c r="CT78" s="296"/>
      <c r="CU78" s="296"/>
      <c r="CV78" s="296"/>
      <c r="CW78" s="296"/>
      <c r="CX78" s="296"/>
      <c r="CY78" s="296"/>
      <c r="CZ78" s="296"/>
      <c r="DA78" s="296"/>
      <c r="DB78" s="296"/>
      <c r="DC78" s="296"/>
      <c r="DD78" s="296"/>
      <c r="DE78" s="296"/>
      <c r="DF78" s="296"/>
      <c r="DG78" s="296"/>
      <c r="DH78" s="296"/>
      <c r="DI78" s="296"/>
      <c r="DJ78" s="296"/>
      <c r="DK78" s="296"/>
      <c r="DL78" s="296"/>
      <c r="DM78" s="296"/>
      <c r="DN78" s="296"/>
      <c r="DO78" s="296"/>
      <c r="DP78" s="296"/>
      <c r="DQ78" s="296"/>
      <c r="DR78" s="296"/>
      <c r="DS78" s="296"/>
      <c r="DT78" s="296"/>
      <c r="DU78" s="296"/>
      <c r="DV78" s="296"/>
      <c r="DW78" s="296"/>
      <c r="DX78" s="296"/>
      <c r="DY78" s="296"/>
      <c r="DZ78" s="296"/>
      <c r="EA78" s="296"/>
      <c r="EB78" s="296"/>
      <c r="EC78" s="296"/>
      <c r="ED78" s="296"/>
      <c r="EE78" s="296"/>
      <c r="EF78" s="296"/>
      <c r="EG78" s="296"/>
      <c r="EH78" s="296"/>
      <c r="EI78" s="296"/>
      <c r="EJ78" s="296"/>
      <c r="EK78" s="296"/>
      <c r="EL78" s="296"/>
      <c r="EM78" s="296"/>
      <c r="EN78" s="296"/>
      <c r="EO78" s="296"/>
      <c r="EP78" s="296"/>
      <c r="EQ78" s="296"/>
      <c r="ER78" s="296"/>
      <c r="ES78" s="296"/>
      <c r="ET78" s="296"/>
      <c r="EU78" s="296"/>
      <c r="EV78" s="296"/>
      <c r="EW78" s="296"/>
      <c r="EX78" s="296"/>
      <c r="EY78" s="296"/>
      <c r="EZ78" s="296"/>
      <c r="FA78" s="296"/>
      <c r="FB78" s="296"/>
      <c r="FC78" s="296"/>
      <c r="FD78" s="296"/>
      <c r="FE78" s="296"/>
      <c r="FF78" s="296"/>
    </row>
    <row r="79" spans="2:162" s="316" customFormat="1" x14ac:dyDescent="0.3">
      <c r="B79" s="317"/>
      <c r="C79" s="317"/>
      <c r="D79" s="317"/>
      <c r="E79" s="317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6"/>
      <c r="AV79" s="296"/>
      <c r="AW79" s="296"/>
      <c r="AX79" s="296"/>
      <c r="AY79" s="296"/>
      <c r="AZ79" s="296"/>
      <c r="BA79" s="296"/>
      <c r="BB79" s="296"/>
      <c r="BC79" s="296"/>
      <c r="BD79" s="296"/>
      <c r="BE79" s="296"/>
      <c r="BF79" s="296"/>
      <c r="BG79" s="296"/>
      <c r="BH79" s="296"/>
      <c r="BI79" s="296"/>
      <c r="BJ79" s="296"/>
      <c r="BK79" s="296"/>
      <c r="BL79" s="296"/>
      <c r="BM79" s="296"/>
      <c r="BN79" s="296"/>
      <c r="BO79" s="296"/>
      <c r="BP79" s="296"/>
      <c r="BQ79" s="296"/>
      <c r="BR79" s="296"/>
      <c r="BS79" s="296"/>
      <c r="BT79" s="296"/>
      <c r="BU79" s="296"/>
      <c r="BV79" s="296"/>
      <c r="BW79" s="296"/>
      <c r="BX79" s="296"/>
      <c r="BY79" s="296"/>
      <c r="BZ79" s="296"/>
      <c r="CA79" s="296"/>
      <c r="CB79" s="296"/>
      <c r="CC79" s="296"/>
      <c r="CD79" s="296"/>
      <c r="CE79" s="296"/>
      <c r="CF79" s="296"/>
      <c r="CG79" s="296"/>
      <c r="CH79" s="296"/>
      <c r="CI79" s="296"/>
      <c r="CJ79" s="296"/>
      <c r="CK79" s="296"/>
      <c r="CL79" s="296"/>
      <c r="CM79" s="296"/>
      <c r="CN79" s="296"/>
      <c r="CO79" s="296"/>
      <c r="CP79" s="296"/>
      <c r="CQ79" s="296"/>
      <c r="CR79" s="296"/>
      <c r="CS79" s="296"/>
      <c r="CT79" s="296"/>
      <c r="CU79" s="296"/>
      <c r="CV79" s="296"/>
      <c r="CW79" s="296"/>
      <c r="CX79" s="296"/>
      <c r="CY79" s="296"/>
      <c r="CZ79" s="296"/>
      <c r="DA79" s="296"/>
      <c r="DB79" s="296"/>
      <c r="DC79" s="296"/>
      <c r="DD79" s="296"/>
      <c r="DE79" s="296"/>
      <c r="DF79" s="296"/>
      <c r="DG79" s="296"/>
      <c r="DH79" s="296"/>
      <c r="DI79" s="296"/>
      <c r="DJ79" s="296"/>
      <c r="DK79" s="296"/>
      <c r="DL79" s="296"/>
      <c r="DM79" s="296"/>
      <c r="DN79" s="296"/>
      <c r="DO79" s="296"/>
      <c r="DP79" s="296"/>
      <c r="DQ79" s="296"/>
      <c r="DR79" s="296"/>
      <c r="DS79" s="296"/>
      <c r="DT79" s="296"/>
      <c r="DU79" s="296"/>
      <c r="DV79" s="296"/>
      <c r="DW79" s="296"/>
      <c r="DX79" s="296"/>
      <c r="DY79" s="296"/>
      <c r="DZ79" s="296"/>
      <c r="EA79" s="296"/>
      <c r="EB79" s="296"/>
      <c r="EC79" s="296"/>
      <c r="ED79" s="296"/>
      <c r="EE79" s="296"/>
      <c r="EF79" s="296"/>
      <c r="EG79" s="296"/>
      <c r="EH79" s="296"/>
      <c r="EI79" s="296"/>
      <c r="EJ79" s="296"/>
      <c r="EK79" s="296"/>
      <c r="EL79" s="296"/>
      <c r="EM79" s="296"/>
      <c r="EN79" s="296"/>
      <c r="EO79" s="296"/>
      <c r="EP79" s="296"/>
      <c r="EQ79" s="296"/>
      <c r="ER79" s="296"/>
      <c r="ES79" s="296"/>
      <c r="ET79" s="296"/>
      <c r="EU79" s="296"/>
      <c r="EV79" s="296"/>
      <c r="EW79" s="296"/>
      <c r="EX79" s="296"/>
      <c r="EY79" s="296"/>
      <c r="EZ79" s="296"/>
      <c r="FA79" s="296"/>
      <c r="FB79" s="296"/>
      <c r="FC79" s="296"/>
      <c r="FD79" s="296"/>
      <c r="FE79" s="296"/>
      <c r="FF79" s="296"/>
    </row>
    <row r="80" spans="2:162" s="316" customFormat="1" x14ac:dyDescent="0.3">
      <c r="B80" s="317"/>
      <c r="C80" s="317"/>
      <c r="D80" s="317"/>
      <c r="E80" s="317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6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296"/>
      <c r="BE80" s="296"/>
      <c r="BF80" s="296"/>
      <c r="BG80" s="296"/>
      <c r="BH80" s="296"/>
      <c r="BI80" s="296"/>
      <c r="BJ80" s="296"/>
      <c r="BK80" s="296"/>
      <c r="BL80" s="296"/>
      <c r="BM80" s="296"/>
      <c r="BN80" s="296"/>
      <c r="BO80" s="296"/>
      <c r="BP80" s="296"/>
      <c r="BQ80" s="296"/>
      <c r="BR80" s="296"/>
      <c r="BS80" s="296"/>
      <c r="BT80" s="296"/>
      <c r="BU80" s="296"/>
      <c r="BV80" s="296"/>
      <c r="BW80" s="296"/>
      <c r="BX80" s="296"/>
      <c r="BY80" s="296"/>
      <c r="BZ80" s="296"/>
      <c r="CA80" s="296"/>
      <c r="CB80" s="296"/>
      <c r="CC80" s="296"/>
      <c r="CD80" s="296"/>
      <c r="CE80" s="296"/>
      <c r="CF80" s="296"/>
      <c r="CG80" s="296"/>
      <c r="CH80" s="296"/>
      <c r="CI80" s="296"/>
      <c r="CJ80" s="296"/>
      <c r="CK80" s="296"/>
      <c r="CL80" s="296"/>
      <c r="CM80" s="296"/>
      <c r="CN80" s="296"/>
      <c r="CO80" s="296"/>
      <c r="CP80" s="296"/>
      <c r="CQ80" s="296"/>
      <c r="CR80" s="296"/>
      <c r="CS80" s="296"/>
      <c r="CT80" s="296"/>
      <c r="CU80" s="296"/>
      <c r="CV80" s="296"/>
      <c r="CW80" s="296"/>
      <c r="CX80" s="296"/>
      <c r="CY80" s="296"/>
      <c r="CZ80" s="296"/>
      <c r="DA80" s="296"/>
      <c r="DB80" s="296"/>
      <c r="DC80" s="296"/>
      <c r="DD80" s="296"/>
      <c r="DE80" s="296"/>
      <c r="DF80" s="296"/>
      <c r="DG80" s="296"/>
      <c r="DH80" s="296"/>
      <c r="DI80" s="296"/>
      <c r="DJ80" s="296"/>
      <c r="DK80" s="296"/>
      <c r="DL80" s="296"/>
      <c r="DM80" s="296"/>
      <c r="DN80" s="296"/>
      <c r="DO80" s="296"/>
      <c r="DP80" s="296"/>
      <c r="DQ80" s="296"/>
      <c r="DR80" s="296"/>
      <c r="DS80" s="296"/>
      <c r="DT80" s="296"/>
      <c r="DU80" s="296"/>
      <c r="DV80" s="296"/>
      <c r="DW80" s="296"/>
      <c r="DX80" s="296"/>
      <c r="DY80" s="296"/>
      <c r="DZ80" s="296"/>
      <c r="EA80" s="296"/>
      <c r="EB80" s="296"/>
      <c r="EC80" s="296"/>
      <c r="ED80" s="296"/>
      <c r="EE80" s="296"/>
      <c r="EF80" s="296"/>
      <c r="EG80" s="296"/>
      <c r="EH80" s="296"/>
      <c r="EI80" s="296"/>
      <c r="EJ80" s="296"/>
      <c r="EK80" s="296"/>
      <c r="EL80" s="296"/>
      <c r="EM80" s="296"/>
      <c r="EN80" s="296"/>
      <c r="EO80" s="296"/>
      <c r="EP80" s="296"/>
      <c r="EQ80" s="296"/>
      <c r="ER80" s="296"/>
      <c r="ES80" s="296"/>
      <c r="ET80" s="296"/>
      <c r="EU80" s="296"/>
      <c r="EV80" s="296"/>
      <c r="EW80" s="296"/>
      <c r="EX80" s="296"/>
      <c r="EY80" s="296"/>
      <c r="EZ80" s="296"/>
      <c r="FA80" s="296"/>
      <c r="FB80" s="296"/>
      <c r="FC80" s="296"/>
      <c r="FD80" s="296"/>
      <c r="FE80" s="296"/>
      <c r="FF80" s="296"/>
    </row>
    <row r="81" spans="2:162" s="316" customFormat="1" x14ac:dyDescent="0.3">
      <c r="B81" s="317"/>
      <c r="C81" s="317"/>
      <c r="D81" s="317"/>
      <c r="E81" s="317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6"/>
      <c r="AL81" s="296"/>
      <c r="AM81" s="296"/>
      <c r="AN81" s="296"/>
      <c r="AO81" s="296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296"/>
      <c r="BE81" s="296"/>
      <c r="BF81" s="296"/>
      <c r="BG81" s="296"/>
      <c r="BH81" s="296"/>
      <c r="BI81" s="296"/>
      <c r="BJ81" s="296"/>
      <c r="BK81" s="296"/>
      <c r="BL81" s="296"/>
      <c r="BM81" s="296"/>
      <c r="BN81" s="296"/>
      <c r="BO81" s="296"/>
      <c r="BP81" s="296"/>
      <c r="BQ81" s="296"/>
      <c r="BR81" s="296"/>
      <c r="BS81" s="296"/>
      <c r="BT81" s="296"/>
      <c r="BU81" s="296"/>
      <c r="BV81" s="296"/>
      <c r="BW81" s="296"/>
      <c r="BX81" s="296"/>
      <c r="BY81" s="296"/>
      <c r="BZ81" s="296"/>
      <c r="CA81" s="296"/>
      <c r="CB81" s="296"/>
      <c r="CC81" s="296"/>
      <c r="CD81" s="296"/>
      <c r="CE81" s="296"/>
      <c r="CF81" s="296"/>
      <c r="CG81" s="296"/>
      <c r="CH81" s="296"/>
      <c r="CI81" s="296"/>
      <c r="CJ81" s="296"/>
      <c r="CK81" s="296"/>
      <c r="CL81" s="296"/>
      <c r="CM81" s="296"/>
      <c r="CN81" s="296"/>
      <c r="CO81" s="296"/>
      <c r="CP81" s="296"/>
      <c r="CQ81" s="296"/>
      <c r="CR81" s="296"/>
      <c r="CS81" s="296"/>
      <c r="CT81" s="296"/>
      <c r="CU81" s="296"/>
      <c r="CV81" s="296"/>
      <c r="CW81" s="296"/>
      <c r="CX81" s="296"/>
      <c r="CY81" s="296"/>
      <c r="CZ81" s="296"/>
      <c r="DA81" s="296"/>
      <c r="DB81" s="296"/>
      <c r="DC81" s="296"/>
      <c r="DD81" s="296"/>
      <c r="DE81" s="296"/>
      <c r="DF81" s="296"/>
      <c r="DG81" s="296"/>
      <c r="DH81" s="296"/>
      <c r="DI81" s="296"/>
      <c r="DJ81" s="296"/>
      <c r="DK81" s="296"/>
      <c r="DL81" s="296"/>
      <c r="DM81" s="296"/>
      <c r="DN81" s="296"/>
      <c r="DO81" s="296"/>
      <c r="DP81" s="296"/>
      <c r="DQ81" s="296"/>
      <c r="DR81" s="296"/>
      <c r="DS81" s="296"/>
      <c r="DT81" s="296"/>
      <c r="DU81" s="296"/>
      <c r="DV81" s="296"/>
      <c r="DW81" s="296"/>
      <c r="DX81" s="296"/>
      <c r="DY81" s="296"/>
      <c r="DZ81" s="296"/>
      <c r="EA81" s="296"/>
      <c r="EB81" s="296"/>
      <c r="EC81" s="296"/>
      <c r="ED81" s="296"/>
      <c r="EE81" s="296"/>
      <c r="EF81" s="296"/>
      <c r="EG81" s="296"/>
      <c r="EH81" s="296"/>
      <c r="EI81" s="296"/>
      <c r="EJ81" s="296"/>
      <c r="EK81" s="296"/>
      <c r="EL81" s="296"/>
      <c r="EM81" s="296"/>
      <c r="EN81" s="296"/>
      <c r="EO81" s="296"/>
      <c r="EP81" s="296"/>
      <c r="EQ81" s="296"/>
      <c r="ER81" s="296"/>
      <c r="ES81" s="296"/>
      <c r="ET81" s="296"/>
      <c r="EU81" s="296"/>
      <c r="EV81" s="296"/>
      <c r="EW81" s="296"/>
      <c r="EX81" s="296"/>
      <c r="EY81" s="296"/>
      <c r="EZ81" s="296"/>
      <c r="FA81" s="296"/>
      <c r="FB81" s="296"/>
      <c r="FC81" s="296"/>
      <c r="FD81" s="296"/>
      <c r="FE81" s="296"/>
      <c r="FF81" s="296"/>
    </row>
    <row r="82" spans="2:162" s="316" customFormat="1" x14ac:dyDescent="0.3">
      <c r="B82" s="318"/>
      <c r="C82" s="318"/>
      <c r="D82" s="318"/>
      <c r="E82" s="318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296"/>
      <c r="BE82" s="296"/>
      <c r="BF82" s="296"/>
      <c r="BG82" s="296"/>
      <c r="BH82" s="296"/>
      <c r="BI82" s="296"/>
      <c r="BJ82" s="296"/>
      <c r="BK82" s="296"/>
      <c r="BL82" s="296"/>
      <c r="BM82" s="296"/>
      <c r="BN82" s="296"/>
      <c r="BO82" s="296"/>
      <c r="BP82" s="296"/>
      <c r="BQ82" s="296"/>
      <c r="BR82" s="296"/>
      <c r="BS82" s="296"/>
      <c r="BT82" s="296"/>
      <c r="BU82" s="296"/>
      <c r="BV82" s="296"/>
      <c r="BW82" s="296"/>
      <c r="BX82" s="296"/>
      <c r="BY82" s="296"/>
      <c r="BZ82" s="296"/>
      <c r="CA82" s="296"/>
      <c r="CB82" s="296"/>
      <c r="CC82" s="296"/>
      <c r="CD82" s="296"/>
      <c r="CE82" s="296"/>
      <c r="CF82" s="296"/>
      <c r="CG82" s="296"/>
      <c r="CH82" s="296"/>
      <c r="CI82" s="296"/>
      <c r="CJ82" s="296"/>
      <c r="CK82" s="296"/>
      <c r="CL82" s="296"/>
      <c r="CM82" s="296"/>
      <c r="CN82" s="296"/>
      <c r="CO82" s="296"/>
      <c r="CP82" s="296"/>
      <c r="CQ82" s="296"/>
      <c r="CR82" s="296"/>
      <c r="CS82" s="296"/>
      <c r="CT82" s="296"/>
      <c r="CU82" s="296"/>
      <c r="CV82" s="296"/>
      <c r="CW82" s="296"/>
      <c r="CX82" s="296"/>
      <c r="CY82" s="296"/>
      <c r="CZ82" s="296"/>
      <c r="DA82" s="296"/>
      <c r="DB82" s="296"/>
      <c r="DC82" s="296"/>
      <c r="DD82" s="296"/>
      <c r="DE82" s="296"/>
      <c r="DF82" s="296"/>
      <c r="DG82" s="296"/>
      <c r="DH82" s="296"/>
      <c r="DI82" s="296"/>
      <c r="DJ82" s="296"/>
      <c r="DK82" s="296"/>
      <c r="DL82" s="296"/>
      <c r="DM82" s="296"/>
      <c r="DN82" s="296"/>
      <c r="DO82" s="296"/>
      <c r="DP82" s="296"/>
      <c r="DQ82" s="296"/>
      <c r="DR82" s="296"/>
      <c r="DS82" s="296"/>
      <c r="DT82" s="296"/>
      <c r="DU82" s="296"/>
      <c r="DV82" s="296"/>
      <c r="DW82" s="296"/>
      <c r="DX82" s="296"/>
      <c r="DY82" s="296"/>
      <c r="DZ82" s="296"/>
      <c r="EA82" s="296"/>
      <c r="EB82" s="296"/>
      <c r="EC82" s="296"/>
      <c r="ED82" s="296"/>
      <c r="EE82" s="296"/>
      <c r="EF82" s="296"/>
      <c r="EG82" s="296"/>
      <c r="EH82" s="296"/>
      <c r="EI82" s="296"/>
      <c r="EJ82" s="296"/>
      <c r="EK82" s="296"/>
      <c r="EL82" s="296"/>
      <c r="EM82" s="296"/>
      <c r="EN82" s="296"/>
      <c r="EO82" s="296"/>
      <c r="EP82" s="296"/>
      <c r="EQ82" s="296"/>
      <c r="ER82" s="296"/>
      <c r="ES82" s="296"/>
      <c r="ET82" s="296"/>
      <c r="EU82" s="296"/>
      <c r="EV82" s="296"/>
      <c r="EW82" s="296"/>
      <c r="EX82" s="296"/>
      <c r="EY82" s="296"/>
      <c r="EZ82" s="296"/>
      <c r="FA82" s="296"/>
      <c r="FB82" s="296"/>
      <c r="FC82" s="296"/>
      <c r="FD82" s="296"/>
      <c r="FE82" s="296"/>
      <c r="FF82" s="296"/>
    </row>
    <row r="83" spans="2:162" s="316" customFormat="1" x14ac:dyDescent="0.3">
      <c r="B83" s="318"/>
      <c r="C83" s="318"/>
      <c r="D83" s="318"/>
      <c r="E83" s="318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6"/>
      <c r="AP83" s="296"/>
      <c r="AQ83" s="296"/>
      <c r="AR83" s="296"/>
      <c r="AS83" s="296"/>
      <c r="AT83" s="296"/>
      <c r="AU83" s="296"/>
      <c r="AV83" s="296"/>
      <c r="AW83" s="296"/>
      <c r="AX83" s="296"/>
      <c r="AY83" s="296"/>
      <c r="AZ83" s="296"/>
      <c r="BA83" s="296"/>
      <c r="BB83" s="296"/>
      <c r="BC83" s="296"/>
      <c r="BD83" s="296"/>
      <c r="BE83" s="296"/>
      <c r="BF83" s="296"/>
      <c r="BG83" s="296"/>
      <c r="BH83" s="296"/>
      <c r="BI83" s="296"/>
      <c r="BJ83" s="296"/>
      <c r="BK83" s="296"/>
      <c r="BL83" s="296"/>
      <c r="BM83" s="296"/>
      <c r="BN83" s="296"/>
      <c r="BO83" s="296"/>
      <c r="BP83" s="296"/>
      <c r="BQ83" s="296"/>
      <c r="BR83" s="296"/>
      <c r="BS83" s="296"/>
      <c r="BT83" s="296"/>
      <c r="BU83" s="296"/>
      <c r="BV83" s="296"/>
      <c r="BW83" s="296"/>
      <c r="BX83" s="296"/>
      <c r="BY83" s="296"/>
      <c r="BZ83" s="296"/>
      <c r="CA83" s="296"/>
      <c r="CB83" s="296"/>
      <c r="CC83" s="296"/>
      <c r="CD83" s="296"/>
      <c r="CE83" s="296"/>
      <c r="CF83" s="296"/>
      <c r="CG83" s="296"/>
      <c r="CH83" s="296"/>
      <c r="CI83" s="296"/>
      <c r="CJ83" s="296"/>
      <c r="CK83" s="296"/>
      <c r="CL83" s="296"/>
      <c r="CM83" s="296"/>
      <c r="CN83" s="296"/>
      <c r="CO83" s="296"/>
      <c r="CP83" s="296"/>
      <c r="CQ83" s="296"/>
      <c r="CR83" s="296"/>
      <c r="CS83" s="296"/>
      <c r="CT83" s="296"/>
      <c r="CU83" s="296"/>
      <c r="CV83" s="296"/>
      <c r="CW83" s="296"/>
      <c r="CX83" s="296"/>
      <c r="CY83" s="296"/>
      <c r="CZ83" s="296"/>
      <c r="DA83" s="296"/>
      <c r="DB83" s="296"/>
      <c r="DC83" s="296"/>
      <c r="DD83" s="296"/>
      <c r="DE83" s="296"/>
      <c r="DF83" s="296"/>
      <c r="DG83" s="296"/>
      <c r="DH83" s="296"/>
      <c r="DI83" s="296"/>
      <c r="DJ83" s="296"/>
      <c r="DK83" s="296"/>
      <c r="DL83" s="296"/>
      <c r="DM83" s="296"/>
      <c r="DN83" s="296"/>
      <c r="DO83" s="296"/>
      <c r="DP83" s="296"/>
      <c r="DQ83" s="296"/>
      <c r="DR83" s="296"/>
      <c r="DS83" s="296"/>
      <c r="DT83" s="296"/>
      <c r="DU83" s="296"/>
      <c r="DV83" s="296"/>
      <c r="DW83" s="296"/>
      <c r="DX83" s="296"/>
      <c r="DY83" s="296"/>
      <c r="DZ83" s="296"/>
      <c r="EA83" s="296"/>
      <c r="EB83" s="296"/>
      <c r="EC83" s="296"/>
      <c r="ED83" s="296"/>
      <c r="EE83" s="296"/>
      <c r="EF83" s="296"/>
      <c r="EG83" s="296"/>
      <c r="EH83" s="296"/>
      <c r="EI83" s="296"/>
      <c r="EJ83" s="296"/>
      <c r="EK83" s="296"/>
      <c r="EL83" s="296"/>
      <c r="EM83" s="296"/>
      <c r="EN83" s="296"/>
      <c r="EO83" s="296"/>
      <c r="EP83" s="296"/>
      <c r="EQ83" s="296"/>
      <c r="ER83" s="296"/>
      <c r="ES83" s="296"/>
      <c r="ET83" s="296"/>
      <c r="EU83" s="296"/>
      <c r="EV83" s="296"/>
      <c r="EW83" s="296"/>
      <c r="EX83" s="296"/>
      <c r="EY83" s="296"/>
      <c r="EZ83" s="296"/>
      <c r="FA83" s="296"/>
      <c r="FB83" s="296"/>
      <c r="FC83" s="296"/>
      <c r="FD83" s="296"/>
      <c r="FE83" s="296"/>
      <c r="FF83" s="296"/>
    </row>
    <row r="84" spans="2:162" s="316" customFormat="1" x14ac:dyDescent="0.3">
      <c r="B84" s="317"/>
      <c r="C84" s="317"/>
      <c r="D84" s="317"/>
      <c r="E84" s="317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6"/>
      <c r="BA84" s="296"/>
      <c r="BB84" s="296"/>
      <c r="BC84" s="296"/>
      <c r="BD84" s="296"/>
      <c r="BE84" s="296"/>
      <c r="BF84" s="296"/>
      <c r="BG84" s="296"/>
      <c r="BH84" s="296"/>
      <c r="BI84" s="296"/>
      <c r="BJ84" s="296"/>
      <c r="BK84" s="296"/>
      <c r="BL84" s="296"/>
      <c r="BM84" s="296"/>
      <c r="BN84" s="296"/>
      <c r="BO84" s="296"/>
      <c r="BP84" s="296"/>
      <c r="BQ84" s="296"/>
      <c r="BR84" s="296"/>
      <c r="BS84" s="296"/>
      <c r="BT84" s="296"/>
      <c r="BU84" s="296"/>
      <c r="BV84" s="296"/>
      <c r="BW84" s="296"/>
      <c r="BX84" s="296"/>
      <c r="BY84" s="296"/>
      <c r="BZ84" s="296"/>
      <c r="CA84" s="296"/>
      <c r="CB84" s="296"/>
      <c r="CC84" s="296"/>
      <c r="CD84" s="296"/>
      <c r="CE84" s="296"/>
      <c r="CF84" s="296"/>
      <c r="CG84" s="296"/>
      <c r="CH84" s="296"/>
      <c r="CI84" s="296"/>
      <c r="CJ84" s="296"/>
      <c r="CK84" s="296"/>
      <c r="CL84" s="296"/>
      <c r="CM84" s="296"/>
      <c r="CN84" s="296"/>
      <c r="CO84" s="296"/>
      <c r="CP84" s="296"/>
      <c r="CQ84" s="296"/>
      <c r="CR84" s="296"/>
      <c r="CS84" s="296"/>
      <c r="CT84" s="296"/>
      <c r="CU84" s="296"/>
      <c r="CV84" s="296"/>
      <c r="CW84" s="296"/>
      <c r="CX84" s="296"/>
      <c r="CY84" s="296"/>
      <c r="CZ84" s="296"/>
      <c r="DA84" s="296"/>
      <c r="DB84" s="296"/>
      <c r="DC84" s="296"/>
      <c r="DD84" s="296"/>
      <c r="DE84" s="296"/>
      <c r="DF84" s="296"/>
      <c r="DG84" s="296"/>
      <c r="DH84" s="296"/>
      <c r="DI84" s="296"/>
      <c r="DJ84" s="296"/>
      <c r="DK84" s="296"/>
      <c r="DL84" s="296"/>
      <c r="DM84" s="296"/>
      <c r="DN84" s="296"/>
      <c r="DO84" s="296"/>
      <c r="DP84" s="296"/>
      <c r="DQ84" s="296"/>
      <c r="DR84" s="296"/>
      <c r="DS84" s="296"/>
      <c r="DT84" s="296"/>
      <c r="DU84" s="296"/>
      <c r="DV84" s="296"/>
      <c r="DW84" s="296"/>
      <c r="DX84" s="296"/>
      <c r="DY84" s="296"/>
      <c r="DZ84" s="296"/>
      <c r="EA84" s="296"/>
      <c r="EB84" s="296"/>
      <c r="EC84" s="296"/>
      <c r="ED84" s="296"/>
      <c r="EE84" s="296"/>
      <c r="EF84" s="296"/>
      <c r="EG84" s="296"/>
      <c r="EH84" s="296"/>
      <c r="EI84" s="296"/>
      <c r="EJ84" s="296"/>
      <c r="EK84" s="296"/>
      <c r="EL84" s="296"/>
      <c r="EM84" s="296"/>
      <c r="EN84" s="296"/>
      <c r="EO84" s="296"/>
      <c r="EP84" s="296"/>
      <c r="EQ84" s="296"/>
      <c r="ER84" s="296"/>
      <c r="ES84" s="296"/>
      <c r="ET84" s="296"/>
      <c r="EU84" s="296"/>
      <c r="EV84" s="296"/>
      <c r="EW84" s="296"/>
      <c r="EX84" s="296"/>
      <c r="EY84" s="296"/>
      <c r="EZ84" s="296"/>
      <c r="FA84" s="296"/>
      <c r="FB84" s="296"/>
      <c r="FC84" s="296"/>
      <c r="FD84" s="296"/>
      <c r="FE84" s="296"/>
      <c r="FF84" s="296"/>
    </row>
    <row r="85" spans="2:162" s="316" customFormat="1" x14ac:dyDescent="0.3">
      <c r="B85" s="317"/>
      <c r="C85" s="317"/>
      <c r="D85" s="317"/>
      <c r="E85" s="317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296"/>
      <c r="AQ85" s="296"/>
      <c r="AR85" s="296"/>
      <c r="AS85" s="296"/>
      <c r="AT85" s="296"/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6"/>
      <c r="BO85" s="296"/>
      <c r="BP85" s="296"/>
      <c r="BQ85" s="296"/>
      <c r="BR85" s="296"/>
      <c r="BS85" s="296"/>
      <c r="BT85" s="296"/>
      <c r="BU85" s="296"/>
      <c r="BV85" s="296"/>
      <c r="BW85" s="296"/>
      <c r="BX85" s="296"/>
      <c r="BY85" s="296"/>
      <c r="BZ85" s="296"/>
      <c r="CA85" s="296"/>
      <c r="CB85" s="296"/>
      <c r="CC85" s="296"/>
      <c r="CD85" s="296"/>
      <c r="CE85" s="296"/>
      <c r="CF85" s="296"/>
      <c r="CG85" s="296"/>
      <c r="CH85" s="296"/>
      <c r="CI85" s="296"/>
      <c r="CJ85" s="296"/>
      <c r="CK85" s="296"/>
      <c r="CL85" s="296"/>
      <c r="CM85" s="296"/>
      <c r="CN85" s="296"/>
      <c r="CO85" s="296"/>
      <c r="CP85" s="296"/>
      <c r="CQ85" s="296"/>
      <c r="CR85" s="296"/>
      <c r="CS85" s="296"/>
      <c r="CT85" s="296"/>
      <c r="CU85" s="296"/>
      <c r="CV85" s="296"/>
      <c r="CW85" s="296"/>
      <c r="CX85" s="296"/>
      <c r="CY85" s="296"/>
      <c r="CZ85" s="296"/>
      <c r="DA85" s="296"/>
      <c r="DB85" s="296"/>
      <c r="DC85" s="296"/>
      <c r="DD85" s="296"/>
      <c r="DE85" s="296"/>
      <c r="DF85" s="296"/>
      <c r="DG85" s="296"/>
      <c r="DH85" s="296"/>
      <c r="DI85" s="296"/>
      <c r="DJ85" s="296"/>
      <c r="DK85" s="296"/>
      <c r="DL85" s="296"/>
      <c r="DM85" s="296"/>
      <c r="DN85" s="296"/>
      <c r="DO85" s="296"/>
      <c r="DP85" s="296"/>
      <c r="DQ85" s="296"/>
      <c r="DR85" s="296"/>
      <c r="DS85" s="296"/>
      <c r="DT85" s="296"/>
      <c r="DU85" s="296"/>
      <c r="DV85" s="296"/>
      <c r="DW85" s="296"/>
      <c r="DX85" s="296"/>
      <c r="DY85" s="296"/>
      <c r="DZ85" s="296"/>
      <c r="EA85" s="296"/>
      <c r="EB85" s="296"/>
      <c r="EC85" s="296"/>
      <c r="ED85" s="296"/>
      <c r="EE85" s="296"/>
      <c r="EF85" s="296"/>
      <c r="EG85" s="296"/>
      <c r="EH85" s="296"/>
      <c r="EI85" s="296"/>
      <c r="EJ85" s="296"/>
      <c r="EK85" s="296"/>
      <c r="EL85" s="296"/>
      <c r="EM85" s="296"/>
      <c r="EN85" s="296"/>
      <c r="EO85" s="296"/>
      <c r="EP85" s="296"/>
      <c r="EQ85" s="296"/>
      <c r="ER85" s="296"/>
      <c r="ES85" s="296"/>
      <c r="ET85" s="296"/>
      <c r="EU85" s="296"/>
      <c r="EV85" s="296"/>
      <c r="EW85" s="296"/>
      <c r="EX85" s="296"/>
      <c r="EY85" s="296"/>
      <c r="EZ85" s="296"/>
      <c r="FA85" s="296"/>
      <c r="FB85" s="296"/>
      <c r="FC85" s="296"/>
      <c r="FD85" s="296"/>
      <c r="FE85" s="296"/>
      <c r="FF85" s="296"/>
    </row>
    <row r="86" spans="2:162" s="316" customFormat="1" x14ac:dyDescent="0.3">
      <c r="B86" s="317"/>
      <c r="C86" s="317"/>
      <c r="D86" s="317"/>
      <c r="E86" s="317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  <c r="AS86" s="296"/>
      <c r="AT86" s="296"/>
      <c r="AU86" s="296"/>
      <c r="AV86" s="296"/>
      <c r="AW86" s="296"/>
      <c r="AX86" s="296"/>
      <c r="AY86" s="296"/>
      <c r="AZ86" s="296"/>
      <c r="BA86" s="296"/>
      <c r="BB86" s="296"/>
      <c r="BC86" s="296"/>
      <c r="BD86" s="296"/>
      <c r="BE86" s="296"/>
      <c r="BF86" s="296"/>
      <c r="BG86" s="296"/>
      <c r="BH86" s="296"/>
      <c r="BI86" s="296"/>
      <c r="BJ86" s="296"/>
      <c r="BK86" s="296"/>
      <c r="BL86" s="296"/>
      <c r="BM86" s="296"/>
      <c r="BN86" s="296"/>
      <c r="BO86" s="296"/>
      <c r="BP86" s="296"/>
      <c r="BQ86" s="296"/>
      <c r="BR86" s="296"/>
      <c r="BS86" s="296"/>
      <c r="BT86" s="296"/>
      <c r="BU86" s="296"/>
      <c r="BV86" s="296"/>
      <c r="BW86" s="296"/>
      <c r="BX86" s="296"/>
      <c r="BY86" s="296"/>
      <c r="BZ86" s="296"/>
      <c r="CA86" s="296"/>
      <c r="CB86" s="296"/>
      <c r="CC86" s="296"/>
      <c r="CD86" s="296"/>
      <c r="CE86" s="296"/>
      <c r="CF86" s="296"/>
      <c r="CG86" s="296"/>
      <c r="CH86" s="296"/>
      <c r="CI86" s="296"/>
      <c r="CJ86" s="296"/>
      <c r="CK86" s="296"/>
      <c r="CL86" s="296"/>
      <c r="CM86" s="296"/>
      <c r="CN86" s="296"/>
      <c r="CO86" s="296"/>
      <c r="CP86" s="296"/>
      <c r="CQ86" s="296"/>
      <c r="CR86" s="296"/>
      <c r="CS86" s="296"/>
      <c r="CT86" s="296"/>
      <c r="CU86" s="296"/>
      <c r="CV86" s="296"/>
      <c r="CW86" s="296"/>
      <c r="CX86" s="296"/>
      <c r="CY86" s="296"/>
      <c r="CZ86" s="296"/>
      <c r="DA86" s="296"/>
      <c r="DB86" s="296"/>
      <c r="DC86" s="296"/>
      <c r="DD86" s="296"/>
      <c r="DE86" s="296"/>
      <c r="DF86" s="296"/>
      <c r="DG86" s="296"/>
      <c r="DH86" s="296"/>
      <c r="DI86" s="296"/>
      <c r="DJ86" s="296"/>
      <c r="DK86" s="296"/>
      <c r="DL86" s="296"/>
      <c r="DM86" s="296"/>
      <c r="DN86" s="296"/>
      <c r="DO86" s="296"/>
      <c r="DP86" s="296"/>
      <c r="DQ86" s="296"/>
      <c r="DR86" s="296"/>
      <c r="DS86" s="296"/>
      <c r="DT86" s="296"/>
      <c r="DU86" s="296"/>
      <c r="DV86" s="296"/>
      <c r="DW86" s="296"/>
      <c r="DX86" s="296"/>
      <c r="DY86" s="296"/>
      <c r="DZ86" s="296"/>
      <c r="EA86" s="296"/>
      <c r="EB86" s="296"/>
      <c r="EC86" s="296"/>
      <c r="ED86" s="296"/>
      <c r="EE86" s="296"/>
      <c r="EF86" s="296"/>
      <c r="EG86" s="296"/>
      <c r="EH86" s="296"/>
      <c r="EI86" s="296"/>
      <c r="EJ86" s="296"/>
      <c r="EK86" s="296"/>
      <c r="EL86" s="296"/>
      <c r="EM86" s="296"/>
      <c r="EN86" s="296"/>
      <c r="EO86" s="296"/>
      <c r="EP86" s="296"/>
      <c r="EQ86" s="296"/>
      <c r="ER86" s="296"/>
      <c r="ES86" s="296"/>
      <c r="ET86" s="296"/>
      <c r="EU86" s="296"/>
      <c r="EV86" s="296"/>
      <c r="EW86" s="296"/>
      <c r="EX86" s="296"/>
      <c r="EY86" s="296"/>
      <c r="EZ86" s="296"/>
      <c r="FA86" s="296"/>
      <c r="FB86" s="296"/>
      <c r="FC86" s="296"/>
      <c r="FD86" s="296"/>
      <c r="FE86" s="296"/>
      <c r="FF86" s="296"/>
    </row>
    <row r="87" spans="2:162" s="316" customFormat="1" x14ac:dyDescent="0.3">
      <c r="B87" s="317"/>
      <c r="C87" s="317"/>
      <c r="D87" s="317"/>
      <c r="E87" s="317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96"/>
      <c r="BG87" s="296"/>
      <c r="BH87" s="296"/>
      <c r="BI87" s="296"/>
      <c r="BJ87" s="296"/>
      <c r="BK87" s="296"/>
      <c r="BL87" s="296"/>
      <c r="BM87" s="296"/>
      <c r="BN87" s="296"/>
      <c r="BO87" s="296"/>
      <c r="BP87" s="296"/>
      <c r="BQ87" s="296"/>
      <c r="BR87" s="296"/>
      <c r="BS87" s="296"/>
      <c r="BT87" s="296"/>
      <c r="BU87" s="296"/>
      <c r="BV87" s="296"/>
      <c r="BW87" s="296"/>
      <c r="BX87" s="296"/>
      <c r="BY87" s="296"/>
      <c r="BZ87" s="296"/>
      <c r="CA87" s="296"/>
      <c r="CB87" s="296"/>
      <c r="CC87" s="296"/>
      <c r="CD87" s="296"/>
      <c r="CE87" s="296"/>
      <c r="CF87" s="296"/>
      <c r="CG87" s="296"/>
      <c r="CH87" s="296"/>
      <c r="CI87" s="296"/>
      <c r="CJ87" s="296"/>
      <c r="CK87" s="296"/>
      <c r="CL87" s="296"/>
      <c r="CM87" s="296"/>
      <c r="CN87" s="296"/>
      <c r="CO87" s="296"/>
      <c r="CP87" s="296"/>
      <c r="CQ87" s="296"/>
      <c r="CR87" s="296"/>
      <c r="CS87" s="296"/>
      <c r="CT87" s="296"/>
      <c r="CU87" s="296"/>
      <c r="CV87" s="296"/>
      <c r="CW87" s="296"/>
      <c r="CX87" s="296"/>
      <c r="CY87" s="296"/>
      <c r="CZ87" s="296"/>
      <c r="DA87" s="296"/>
      <c r="DB87" s="296"/>
      <c r="DC87" s="296"/>
      <c r="DD87" s="296"/>
      <c r="DE87" s="296"/>
      <c r="DF87" s="296"/>
      <c r="DG87" s="296"/>
      <c r="DH87" s="296"/>
      <c r="DI87" s="296"/>
      <c r="DJ87" s="296"/>
      <c r="DK87" s="296"/>
      <c r="DL87" s="296"/>
      <c r="DM87" s="296"/>
      <c r="DN87" s="296"/>
      <c r="DO87" s="296"/>
      <c r="DP87" s="296"/>
      <c r="DQ87" s="296"/>
      <c r="DR87" s="296"/>
      <c r="DS87" s="296"/>
      <c r="DT87" s="296"/>
      <c r="DU87" s="296"/>
      <c r="DV87" s="296"/>
      <c r="DW87" s="296"/>
      <c r="DX87" s="296"/>
      <c r="DY87" s="296"/>
      <c r="DZ87" s="296"/>
      <c r="EA87" s="296"/>
      <c r="EB87" s="296"/>
      <c r="EC87" s="296"/>
      <c r="ED87" s="296"/>
      <c r="EE87" s="296"/>
      <c r="EF87" s="296"/>
      <c r="EG87" s="296"/>
      <c r="EH87" s="296"/>
      <c r="EI87" s="296"/>
      <c r="EJ87" s="296"/>
      <c r="EK87" s="296"/>
      <c r="EL87" s="296"/>
      <c r="EM87" s="296"/>
      <c r="EN87" s="296"/>
      <c r="EO87" s="296"/>
      <c r="EP87" s="296"/>
      <c r="EQ87" s="296"/>
      <c r="ER87" s="296"/>
      <c r="ES87" s="296"/>
      <c r="ET87" s="296"/>
      <c r="EU87" s="296"/>
      <c r="EV87" s="296"/>
      <c r="EW87" s="296"/>
      <c r="EX87" s="296"/>
      <c r="EY87" s="296"/>
      <c r="EZ87" s="296"/>
      <c r="FA87" s="296"/>
      <c r="FB87" s="296"/>
      <c r="FC87" s="296"/>
      <c r="FD87" s="296"/>
      <c r="FE87" s="296"/>
      <c r="FF87" s="296"/>
    </row>
    <row r="88" spans="2:162" s="316" customFormat="1" x14ac:dyDescent="0.3">
      <c r="B88" s="317"/>
      <c r="C88" s="317"/>
      <c r="D88" s="317"/>
      <c r="E88" s="317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  <c r="AD88" s="296"/>
      <c r="AE88" s="296"/>
      <c r="AF88" s="296"/>
      <c r="AG88" s="296"/>
      <c r="AH88" s="296"/>
      <c r="AI88" s="296"/>
      <c r="AJ88" s="296"/>
      <c r="AK88" s="296"/>
      <c r="AL88" s="296"/>
      <c r="AM88" s="296"/>
      <c r="AN88" s="296"/>
      <c r="AO88" s="296"/>
      <c r="AP88" s="296"/>
      <c r="AQ88" s="296"/>
      <c r="AR88" s="296"/>
      <c r="AS88" s="296"/>
      <c r="AT88" s="296"/>
      <c r="AU88" s="296"/>
      <c r="AV88" s="296"/>
      <c r="AW88" s="296"/>
      <c r="AX88" s="296"/>
      <c r="AY88" s="296"/>
      <c r="AZ88" s="296"/>
      <c r="BA88" s="296"/>
      <c r="BB88" s="296"/>
      <c r="BC88" s="296"/>
      <c r="BD88" s="296"/>
      <c r="BE88" s="296"/>
      <c r="BF88" s="296"/>
      <c r="BG88" s="296"/>
      <c r="BH88" s="296"/>
      <c r="BI88" s="296"/>
      <c r="BJ88" s="296"/>
      <c r="BK88" s="296"/>
      <c r="BL88" s="296"/>
      <c r="BM88" s="296"/>
      <c r="BN88" s="296"/>
      <c r="BO88" s="296"/>
      <c r="BP88" s="296"/>
      <c r="BQ88" s="296"/>
      <c r="BR88" s="296"/>
      <c r="BS88" s="296"/>
      <c r="BT88" s="296"/>
      <c r="BU88" s="296"/>
      <c r="BV88" s="296"/>
      <c r="BW88" s="296"/>
      <c r="BX88" s="296"/>
      <c r="BY88" s="296"/>
      <c r="BZ88" s="296"/>
      <c r="CA88" s="296"/>
      <c r="CB88" s="296"/>
      <c r="CC88" s="296"/>
      <c r="CD88" s="296"/>
      <c r="CE88" s="296"/>
      <c r="CF88" s="296"/>
      <c r="CG88" s="296"/>
      <c r="CH88" s="296"/>
      <c r="CI88" s="296"/>
      <c r="CJ88" s="296"/>
      <c r="CK88" s="296"/>
      <c r="CL88" s="296"/>
      <c r="CM88" s="296"/>
      <c r="CN88" s="296"/>
      <c r="CO88" s="296"/>
      <c r="CP88" s="296"/>
      <c r="CQ88" s="296"/>
      <c r="CR88" s="296"/>
      <c r="CS88" s="296"/>
      <c r="CT88" s="296"/>
      <c r="CU88" s="296"/>
      <c r="CV88" s="296"/>
      <c r="CW88" s="296"/>
      <c r="CX88" s="296"/>
      <c r="CY88" s="296"/>
      <c r="CZ88" s="296"/>
      <c r="DA88" s="296"/>
      <c r="DB88" s="296"/>
      <c r="DC88" s="296"/>
      <c r="DD88" s="296"/>
      <c r="DE88" s="296"/>
      <c r="DF88" s="296"/>
      <c r="DG88" s="296"/>
      <c r="DH88" s="296"/>
      <c r="DI88" s="296"/>
      <c r="DJ88" s="296"/>
      <c r="DK88" s="296"/>
      <c r="DL88" s="296"/>
      <c r="DM88" s="296"/>
      <c r="DN88" s="296"/>
      <c r="DO88" s="296"/>
      <c r="DP88" s="296"/>
      <c r="DQ88" s="296"/>
      <c r="DR88" s="296"/>
      <c r="DS88" s="296"/>
      <c r="DT88" s="296"/>
      <c r="DU88" s="296"/>
      <c r="DV88" s="296"/>
      <c r="DW88" s="296"/>
      <c r="DX88" s="296"/>
      <c r="DY88" s="296"/>
      <c r="DZ88" s="296"/>
      <c r="EA88" s="296"/>
      <c r="EB88" s="296"/>
      <c r="EC88" s="296"/>
      <c r="ED88" s="296"/>
      <c r="EE88" s="296"/>
      <c r="EF88" s="296"/>
      <c r="EG88" s="296"/>
      <c r="EH88" s="296"/>
      <c r="EI88" s="296"/>
      <c r="EJ88" s="296"/>
      <c r="EK88" s="296"/>
      <c r="EL88" s="296"/>
      <c r="EM88" s="296"/>
      <c r="EN88" s="296"/>
      <c r="EO88" s="296"/>
      <c r="EP88" s="296"/>
      <c r="EQ88" s="296"/>
      <c r="ER88" s="296"/>
      <c r="ES88" s="296"/>
      <c r="ET88" s="296"/>
      <c r="EU88" s="296"/>
      <c r="EV88" s="296"/>
      <c r="EW88" s="296"/>
      <c r="EX88" s="296"/>
      <c r="EY88" s="296"/>
      <c r="EZ88" s="296"/>
      <c r="FA88" s="296"/>
      <c r="FB88" s="296"/>
      <c r="FC88" s="296"/>
      <c r="FD88" s="296"/>
      <c r="FE88" s="296"/>
      <c r="FF88" s="296"/>
    </row>
    <row r="89" spans="2:162" s="316" customFormat="1" x14ac:dyDescent="0.3">
      <c r="B89" s="317"/>
      <c r="C89" s="317"/>
      <c r="D89" s="317"/>
      <c r="E89" s="317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296"/>
      <c r="AL89" s="296"/>
      <c r="AM89" s="296"/>
      <c r="AN89" s="296"/>
      <c r="AO89" s="296"/>
      <c r="AP89" s="296"/>
      <c r="AQ89" s="296"/>
      <c r="AR89" s="296"/>
      <c r="AS89" s="296"/>
      <c r="AT89" s="296"/>
      <c r="AU89" s="296"/>
      <c r="AV89" s="296"/>
      <c r="AW89" s="296"/>
      <c r="AX89" s="296"/>
      <c r="AY89" s="296"/>
      <c r="AZ89" s="296"/>
      <c r="BA89" s="296"/>
      <c r="BB89" s="296"/>
      <c r="BC89" s="296"/>
      <c r="BD89" s="296"/>
      <c r="BE89" s="296"/>
      <c r="BF89" s="296"/>
      <c r="BG89" s="296"/>
      <c r="BH89" s="296"/>
      <c r="BI89" s="296"/>
      <c r="BJ89" s="296"/>
      <c r="BK89" s="296"/>
      <c r="BL89" s="296"/>
      <c r="BM89" s="296"/>
      <c r="BN89" s="296"/>
      <c r="BO89" s="296"/>
      <c r="BP89" s="296"/>
      <c r="BQ89" s="296"/>
      <c r="BR89" s="296"/>
      <c r="BS89" s="296"/>
      <c r="BT89" s="296"/>
      <c r="BU89" s="296"/>
      <c r="BV89" s="296"/>
      <c r="BW89" s="296"/>
      <c r="BX89" s="296"/>
      <c r="BY89" s="296"/>
      <c r="BZ89" s="296"/>
      <c r="CA89" s="296"/>
      <c r="CB89" s="296"/>
      <c r="CC89" s="296"/>
      <c r="CD89" s="296"/>
      <c r="CE89" s="296"/>
      <c r="CF89" s="296"/>
      <c r="CG89" s="296"/>
      <c r="CH89" s="296"/>
      <c r="CI89" s="296"/>
      <c r="CJ89" s="296"/>
      <c r="CK89" s="296"/>
      <c r="CL89" s="296"/>
      <c r="CM89" s="296"/>
      <c r="CN89" s="296"/>
      <c r="CO89" s="296"/>
      <c r="CP89" s="296"/>
      <c r="CQ89" s="296"/>
      <c r="CR89" s="296"/>
      <c r="CS89" s="296"/>
      <c r="CT89" s="296"/>
      <c r="CU89" s="296"/>
      <c r="CV89" s="296"/>
      <c r="CW89" s="296"/>
      <c r="CX89" s="296"/>
      <c r="CY89" s="296"/>
      <c r="CZ89" s="296"/>
      <c r="DA89" s="296"/>
      <c r="DB89" s="296"/>
      <c r="DC89" s="296"/>
      <c r="DD89" s="296"/>
      <c r="DE89" s="296"/>
      <c r="DF89" s="296"/>
      <c r="DG89" s="296"/>
      <c r="DH89" s="296"/>
      <c r="DI89" s="296"/>
      <c r="DJ89" s="296"/>
      <c r="DK89" s="296"/>
      <c r="DL89" s="296"/>
      <c r="DM89" s="296"/>
      <c r="DN89" s="296"/>
      <c r="DO89" s="296"/>
      <c r="DP89" s="296"/>
      <c r="DQ89" s="296"/>
      <c r="DR89" s="296"/>
      <c r="DS89" s="296"/>
      <c r="DT89" s="296"/>
      <c r="DU89" s="296"/>
      <c r="DV89" s="296"/>
      <c r="DW89" s="296"/>
      <c r="DX89" s="296"/>
      <c r="DY89" s="296"/>
      <c r="DZ89" s="296"/>
      <c r="EA89" s="296"/>
      <c r="EB89" s="296"/>
      <c r="EC89" s="296"/>
      <c r="ED89" s="296"/>
      <c r="EE89" s="296"/>
      <c r="EF89" s="296"/>
      <c r="EG89" s="296"/>
      <c r="EH89" s="296"/>
      <c r="EI89" s="296"/>
      <c r="EJ89" s="296"/>
      <c r="EK89" s="296"/>
      <c r="EL89" s="296"/>
      <c r="EM89" s="296"/>
      <c r="EN89" s="296"/>
      <c r="EO89" s="296"/>
      <c r="EP89" s="296"/>
      <c r="EQ89" s="296"/>
      <c r="ER89" s="296"/>
      <c r="ES89" s="296"/>
      <c r="ET89" s="296"/>
      <c r="EU89" s="296"/>
      <c r="EV89" s="296"/>
      <c r="EW89" s="296"/>
      <c r="EX89" s="296"/>
      <c r="EY89" s="296"/>
      <c r="EZ89" s="296"/>
      <c r="FA89" s="296"/>
      <c r="FB89" s="296"/>
      <c r="FC89" s="296"/>
      <c r="FD89" s="296"/>
      <c r="FE89" s="296"/>
      <c r="FF89" s="296"/>
    </row>
    <row r="90" spans="2:162" s="316" customFormat="1" x14ac:dyDescent="0.3">
      <c r="B90" s="317"/>
      <c r="C90" s="317"/>
      <c r="D90" s="317"/>
      <c r="E90" s="317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6"/>
      <c r="AT90" s="296"/>
      <c r="AU90" s="296"/>
      <c r="AV90" s="296"/>
      <c r="AW90" s="296"/>
      <c r="AX90" s="296"/>
      <c r="AY90" s="296"/>
      <c r="AZ90" s="296"/>
      <c r="BA90" s="296"/>
      <c r="BB90" s="296"/>
      <c r="BC90" s="296"/>
      <c r="BD90" s="296"/>
      <c r="BE90" s="296"/>
      <c r="BF90" s="296"/>
      <c r="BG90" s="296"/>
      <c r="BH90" s="296"/>
      <c r="BI90" s="296"/>
      <c r="BJ90" s="296"/>
      <c r="BK90" s="296"/>
      <c r="BL90" s="296"/>
      <c r="BM90" s="296"/>
      <c r="BN90" s="296"/>
      <c r="BO90" s="296"/>
      <c r="BP90" s="296"/>
      <c r="BQ90" s="296"/>
      <c r="BR90" s="296"/>
      <c r="BS90" s="296"/>
      <c r="BT90" s="296"/>
      <c r="BU90" s="296"/>
      <c r="BV90" s="296"/>
      <c r="BW90" s="296"/>
      <c r="BX90" s="296"/>
      <c r="BY90" s="296"/>
      <c r="BZ90" s="296"/>
      <c r="CA90" s="296"/>
      <c r="CB90" s="296"/>
      <c r="CC90" s="296"/>
      <c r="CD90" s="296"/>
      <c r="CE90" s="296"/>
      <c r="CF90" s="296"/>
      <c r="CG90" s="296"/>
      <c r="CH90" s="296"/>
      <c r="CI90" s="296"/>
      <c r="CJ90" s="296"/>
      <c r="CK90" s="296"/>
      <c r="CL90" s="296"/>
      <c r="CM90" s="296"/>
      <c r="CN90" s="296"/>
      <c r="CO90" s="296"/>
      <c r="CP90" s="296"/>
      <c r="CQ90" s="296"/>
      <c r="CR90" s="296"/>
      <c r="CS90" s="296"/>
      <c r="CT90" s="296"/>
      <c r="CU90" s="296"/>
      <c r="CV90" s="296"/>
      <c r="CW90" s="296"/>
      <c r="CX90" s="296"/>
      <c r="CY90" s="296"/>
      <c r="CZ90" s="296"/>
      <c r="DA90" s="296"/>
      <c r="DB90" s="296"/>
      <c r="DC90" s="296"/>
      <c r="DD90" s="296"/>
      <c r="DE90" s="296"/>
      <c r="DF90" s="296"/>
      <c r="DG90" s="296"/>
      <c r="DH90" s="296"/>
      <c r="DI90" s="296"/>
      <c r="DJ90" s="296"/>
      <c r="DK90" s="296"/>
      <c r="DL90" s="296"/>
      <c r="DM90" s="296"/>
      <c r="DN90" s="296"/>
      <c r="DO90" s="296"/>
      <c r="DP90" s="296"/>
      <c r="DQ90" s="296"/>
      <c r="DR90" s="296"/>
      <c r="DS90" s="296"/>
      <c r="DT90" s="296"/>
      <c r="DU90" s="296"/>
      <c r="DV90" s="296"/>
      <c r="DW90" s="296"/>
      <c r="DX90" s="296"/>
      <c r="DY90" s="296"/>
      <c r="DZ90" s="296"/>
      <c r="EA90" s="296"/>
      <c r="EB90" s="296"/>
      <c r="EC90" s="296"/>
      <c r="ED90" s="296"/>
      <c r="EE90" s="296"/>
      <c r="EF90" s="296"/>
      <c r="EG90" s="296"/>
      <c r="EH90" s="296"/>
      <c r="EI90" s="296"/>
      <c r="EJ90" s="296"/>
      <c r="EK90" s="296"/>
      <c r="EL90" s="296"/>
      <c r="EM90" s="296"/>
      <c r="EN90" s="296"/>
      <c r="EO90" s="296"/>
      <c r="EP90" s="296"/>
      <c r="EQ90" s="296"/>
      <c r="ER90" s="296"/>
      <c r="ES90" s="296"/>
      <c r="ET90" s="296"/>
      <c r="EU90" s="296"/>
      <c r="EV90" s="296"/>
      <c r="EW90" s="296"/>
      <c r="EX90" s="296"/>
      <c r="EY90" s="296"/>
      <c r="EZ90" s="296"/>
      <c r="FA90" s="296"/>
      <c r="FB90" s="296"/>
      <c r="FC90" s="296"/>
      <c r="FD90" s="296"/>
      <c r="FE90" s="296"/>
      <c r="FF90" s="296"/>
    </row>
    <row r="91" spans="2:162" s="316" customFormat="1" x14ac:dyDescent="0.3">
      <c r="B91" s="318"/>
      <c r="C91" s="318"/>
      <c r="D91" s="318"/>
      <c r="E91" s="318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6"/>
      <c r="AV91" s="296"/>
      <c r="AW91" s="296"/>
      <c r="AX91" s="296"/>
      <c r="AY91" s="296"/>
      <c r="AZ91" s="296"/>
      <c r="BA91" s="296"/>
      <c r="BB91" s="296"/>
      <c r="BC91" s="296"/>
      <c r="BD91" s="296"/>
      <c r="BE91" s="296"/>
      <c r="BF91" s="296"/>
      <c r="BG91" s="296"/>
      <c r="BH91" s="296"/>
      <c r="BI91" s="296"/>
      <c r="BJ91" s="296"/>
      <c r="BK91" s="296"/>
      <c r="BL91" s="296"/>
      <c r="BM91" s="296"/>
      <c r="BN91" s="296"/>
      <c r="BO91" s="296"/>
      <c r="BP91" s="296"/>
      <c r="BQ91" s="296"/>
      <c r="BR91" s="296"/>
      <c r="BS91" s="296"/>
      <c r="BT91" s="296"/>
      <c r="BU91" s="296"/>
      <c r="BV91" s="296"/>
      <c r="BW91" s="296"/>
      <c r="BX91" s="296"/>
      <c r="BY91" s="296"/>
      <c r="BZ91" s="296"/>
      <c r="CA91" s="296"/>
      <c r="CB91" s="296"/>
      <c r="CC91" s="296"/>
      <c r="CD91" s="296"/>
      <c r="CE91" s="296"/>
      <c r="CF91" s="296"/>
      <c r="CG91" s="296"/>
      <c r="CH91" s="296"/>
      <c r="CI91" s="296"/>
      <c r="CJ91" s="296"/>
      <c r="CK91" s="296"/>
      <c r="CL91" s="296"/>
      <c r="CM91" s="296"/>
      <c r="CN91" s="296"/>
      <c r="CO91" s="296"/>
      <c r="CP91" s="296"/>
      <c r="CQ91" s="296"/>
      <c r="CR91" s="296"/>
      <c r="CS91" s="296"/>
      <c r="CT91" s="296"/>
      <c r="CU91" s="296"/>
      <c r="CV91" s="296"/>
      <c r="CW91" s="296"/>
      <c r="CX91" s="296"/>
      <c r="CY91" s="296"/>
      <c r="CZ91" s="296"/>
      <c r="DA91" s="296"/>
      <c r="DB91" s="296"/>
      <c r="DC91" s="296"/>
      <c r="DD91" s="296"/>
      <c r="DE91" s="296"/>
      <c r="DF91" s="296"/>
      <c r="DG91" s="296"/>
      <c r="DH91" s="296"/>
      <c r="DI91" s="296"/>
      <c r="DJ91" s="296"/>
      <c r="DK91" s="296"/>
      <c r="DL91" s="296"/>
      <c r="DM91" s="296"/>
      <c r="DN91" s="296"/>
      <c r="DO91" s="296"/>
      <c r="DP91" s="296"/>
      <c r="DQ91" s="296"/>
      <c r="DR91" s="296"/>
      <c r="DS91" s="296"/>
      <c r="DT91" s="296"/>
      <c r="DU91" s="296"/>
      <c r="DV91" s="296"/>
      <c r="DW91" s="296"/>
      <c r="DX91" s="296"/>
      <c r="DY91" s="296"/>
      <c r="DZ91" s="296"/>
      <c r="EA91" s="296"/>
      <c r="EB91" s="296"/>
      <c r="EC91" s="296"/>
      <c r="ED91" s="296"/>
      <c r="EE91" s="296"/>
      <c r="EF91" s="296"/>
      <c r="EG91" s="296"/>
      <c r="EH91" s="296"/>
      <c r="EI91" s="296"/>
      <c r="EJ91" s="296"/>
      <c r="EK91" s="296"/>
      <c r="EL91" s="296"/>
      <c r="EM91" s="296"/>
      <c r="EN91" s="296"/>
      <c r="EO91" s="296"/>
      <c r="EP91" s="296"/>
      <c r="EQ91" s="296"/>
      <c r="ER91" s="296"/>
      <c r="ES91" s="296"/>
      <c r="ET91" s="296"/>
      <c r="EU91" s="296"/>
      <c r="EV91" s="296"/>
      <c r="EW91" s="296"/>
      <c r="EX91" s="296"/>
      <c r="EY91" s="296"/>
      <c r="EZ91" s="296"/>
      <c r="FA91" s="296"/>
      <c r="FB91" s="296"/>
      <c r="FC91" s="296"/>
      <c r="FD91" s="296"/>
      <c r="FE91" s="296"/>
      <c r="FF91" s="296"/>
    </row>
    <row r="92" spans="2:162" s="316" customFormat="1" x14ac:dyDescent="0.3">
      <c r="B92" s="317"/>
      <c r="C92" s="317"/>
      <c r="D92" s="317"/>
      <c r="E92" s="317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96"/>
      <c r="BW92" s="296"/>
      <c r="BX92" s="296"/>
      <c r="BY92" s="296"/>
      <c r="BZ92" s="296"/>
      <c r="CA92" s="296"/>
      <c r="CB92" s="296"/>
      <c r="CC92" s="296"/>
      <c r="CD92" s="296"/>
      <c r="CE92" s="296"/>
      <c r="CF92" s="296"/>
      <c r="CG92" s="296"/>
      <c r="CH92" s="296"/>
      <c r="CI92" s="296"/>
      <c r="CJ92" s="296"/>
      <c r="CK92" s="296"/>
      <c r="CL92" s="296"/>
      <c r="CM92" s="296"/>
      <c r="CN92" s="296"/>
      <c r="CO92" s="296"/>
      <c r="CP92" s="296"/>
      <c r="CQ92" s="296"/>
      <c r="CR92" s="296"/>
      <c r="CS92" s="296"/>
      <c r="CT92" s="296"/>
      <c r="CU92" s="296"/>
      <c r="CV92" s="296"/>
      <c r="CW92" s="296"/>
      <c r="CX92" s="296"/>
      <c r="CY92" s="296"/>
      <c r="CZ92" s="296"/>
      <c r="DA92" s="296"/>
      <c r="DB92" s="296"/>
      <c r="DC92" s="296"/>
      <c r="DD92" s="296"/>
      <c r="DE92" s="296"/>
      <c r="DF92" s="296"/>
      <c r="DG92" s="296"/>
      <c r="DH92" s="296"/>
      <c r="DI92" s="296"/>
      <c r="DJ92" s="296"/>
      <c r="DK92" s="296"/>
      <c r="DL92" s="296"/>
      <c r="DM92" s="296"/>
      <c r="DN92" s="296"/>
      <c r="DO92" s="296"/>
      <c r="DP92" s="296"/>
      <c r="DQ92" s="296"/>
      <c r="DR92" s="296"/>
      <c r="DS92" s="296"/>
      <c r="DT92" s="296"/>
      <c r="DU92" s="296"/>
      <c r="DV92" s="296"/>
      <c r="DW92" s="296"/>
      <c r="DX92" s="296"/>
      <c r="DY92" s="296"/>
      <c r="DZ92" s="296"/>
      <c r="EA92" s="296"/>
      <c r="EB92" s="296"/>
      <c r="EC92" s="296"/>
      <c r="ED92" s="296"/>
      <c r="EE92" s="296"/>
      <c r="EF92" s="296"/>
      <c r="EG92" s="296"/>
      <c r="EH92" s="296"/>
      <c r="EI92" s="296"/>
      <c r="EJ92" s="296"/>
      <c r="EK92" s="296"/>
      <c r="EL92" s="296"/>
      <c r="EM92" s="296"/>
      <c r="EN92" s="296"/>
      <c r="EO92" s="296"/>
      <c r="EP92" s="296"/>
      <c r="EQ92" s="296"/>
      <c r="ER92" s="296"/>
      <c r="ES92" s="296"/>
      <c r="ET92" s="296"/>
      <c r="EU92" s="296"/>
      <c r="EV92" s="296"/>
      <c r="EW92" s="296"/>
      <c r="EX92" s="296"/>
      <c r="EY92" s="296"/>
      <c r="EZ92" s="296"/>
      <c r="FA92" s="296"/>
      <c r="FB92" s="296"/>
      <c r="FC92" s="296"/>
      <c r="FD92" s="296"/>
      <c r="FE92" s="296"/>
      <c r="FF92" s="296"/>
    </row>
    <row r="93" spans="2:162" s="316" customFormat="1" x14ac:dyDescent="0.3">
      <c r="B93" s="317"/>
      <c r="C93" s="317"/>
      <c r="D93" s="317"/>
      <c r="E93" s="317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6"/>
      <c r="BB93" s="296"/>
      <c r="BC93" s="296"/>
      <c r="BD93" s="296"/>
      <c r="BE93" s="296"/>
      <c r="BF93" s="296"/>
      <c r="BG93" s="296"/>
      <c r="BH93" s="296"/>
      <c r="BI93" s="296"/>
      <c r="BJ93" s="296"/>
      <c r="BK93" s="296"/>
      <c r="BL93" s="296"/>
      <c r="BM93" s="296"/>
      <c r="BN93" s="296"/>
      <c r="BO93" s="296"/>
      <c r="BP93" s="296"/>
      <c r="BQ93" s="296"/>
      <c r="BR93" s="296"/>
      <c r="BS93" s="296"/>
      <c r="BT93" s="296"/>
      <c r="BU93" s="296"/>
      <c r="BV93" s="296"/>
      <c r="BW93" s="296"/>
      <c r="BX93" s="296"/>
      <c r="BY93" s="296"/>
      <c r="BZ93" s="296"/>
      <c r="CA93" s="296"/>
      <c r="CB93" s="296"/>
      <c r="CC93" s="296"/>
      <c r="CD93" s="296"/>
      <c r="CE93" s="296"/>
      <c r="CF93" s="296"/>
      <c r="CG93" s="296"/>
      <c r="CH93" s="296"/>
      <c r="CI93" s="296"/>
      <c r="CJ93" s="296"/>
      <c r="CK93" s="296"/>
      <c r="CL93" s="296"/>
      <c r="CM93" s="296"/>
      <c r="CN93" s="296"/>
      <c r="CO93" s="296"/>
      <c r="CP93" s="296"/>
      <c r="CQ93" s="296"/>
      <c r="CR93" s="296"/>
      <c r="CS93" s="296"/>
      <c r="CT93" s="296"/>
      <c r="CU93" s="296"/>
      <c r="CV93" s="296"/>
      <c r="CW93" s="296"/>
      <c r="CX93" s="296"/>
      <c r="CY93" s="296"/>
      <c r="CZ93" s="296"/>
      <c r="DA93" s="296"/>
      <c r="DB93" s="296"/>
      <c r="DC93" s="296"/>
      <c r="DD93" s="296"/>
      <c r="DE93" s="296"/>
      <c r="DF93" s="296"/>
      <c r="DG93" s="296"/>
      <c r="DH93" s="296"/>
      <c r="DI93" s="296"/>
      <c r="DJ93" s="296"/>
      <c r="DK93" s="296"/>
      <c r="DL93" s="296"/>
      <c r="DM93" s="296"/>
      <c r="DN93" s="296"/>
      <c r="DO93" s="296"/>
      <c r="DP93" s="296"/>
      <c r="DQ93" s="296"/>
      <c r="DR93" s="296"/>
      <c r="DS93" s="296"/>
      <c r="DT93" s="296"/>
      <c r="DU93" s="296"/>
      <c r="DV93" s="296"/>
      <c r="DW93" s="296"/>
      <c r="DX93" s="296"/>
      <c r="DY93" s="296"/>
      <c r="DZ93" s="296"/>
      <c r="EA93" s="296"/>
      <c r="EB93" s="296"/>
      <c r="EC93" s="296"/>
      <c r="ED93" s="296"/>
      <c r="EE93" s="296"/>
      <c r="EF93" s="296"/>
      <c r="EG93" s="296"/>
      <c r="EH93" s="296"/>
      <c r="EI93" s="296"/>
      <c r="EJ93" s="296"/>
      <c r="EK93" s="296"/>
      <c r="EL93" s="296"/>
      <c r="EM93" s="296"/>
      <c r="EN93" s="296"/>
      <c r="EO93" s="296"/>
      <c r="EP93" s="296"/>
      <c r="EQ93" s="296"/>
      <c r="ER93" s="296"/>
      <c r="ES93" s="296"/>
      <c r="ET93" s="296"/>
      <c r="EU93" s="296"/>
      <c r="EV93" s="296"/>
      <c r="EW93" s="296"/>
      <c r="EX93" s="296"/>
      <c r="EY93" s="296"/>
      <c r="EZ93" s="296"/>
      <c r="FA93" s="296"/>
      <c r="FB93" s="296"/>
      <c r="FC93" s="296"/>
      <c r="FD93" s="296"/>
      <c r="FE93" s="296"/>
      <c r="FF93" s="296"/>
    </row>
    <row r="94" spans="2:162" s="316" customFormat="1" x14ac:dyDescent="0.3">
      <c r="B94" s="317"/>
      <c r="C94" s="317"/>
      <c r="D94" s="317"/>
      <c r="E94" s="317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6"/>
      <c r="BE94" s="296"/>
      <c r="BF94" s="296"/>
      <c r="BG94" s="296"/>
      <c r="BH94" s="296"/>
      <c r="BI94" s="296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  <c r="BU94" s="296"/>
      <c r="BV94" s="296"/>
      <c r="BW94" s="296"/>
      <c r="BX94" s="296"/>
      <c r="BY94" s="296"/>
      <c r="BZ94" s="296"/>
      <c r="CA94" s="296"/>
      <c r="CB94" s="296"/>
      <c r="CC94" s="296"/>
      <c r="CD94" s="296"/>
      <c r="CE94" s="296"/>
      <c r="CF94" s="296"/>
      <c r="CG94" s="296"/>
      <c r="CH94" s="296"/>
      <c r="CI94" s="296"/>
      <c r="CJ94" s="296"/>
      <c r="CK94" s="296"/>
      <c r="CL94" s="296"/>
      <c r="CM94" s="296"/>
      <c r="CN94" s="296"/>
      <c r="CO94" s="296"/>
      <c r="CP94" s="296"/>
      <c r="CQ94" s="296"/>
      <c r="CR94" s="296"/>
      <c r="CS94" s="296"/>
      <c r="CT94" s="296"/>
      <c r="CU94" s="296"/>
      <c r="CV94" s="296"/>
      <c r="CW94" s="296"/>
      <c r="CX94" s="296"/>
      <c r="CY94" s="296"/>
      <c r="CZ94" s="296"/>
      <c r="DA94" s="296"/>
      <c r="DB94" s="296"/>
      <c r="DC94" s="296"/>
      <c r="DD94" s="296"/>
      <c r="DE94" s="296"/>
      <c r="DF94" s="296"/>
      <c r="DG94" s="296"/>
      <c r="DH94" s="296"/>
      <c r="DI94" s="296"/>
      <c r="DJ94" s="296"/>
      <c r="DK94" s="296"/>
      <c r="DL94" s="296"/>
      <c r="DM94" s="296"/>
      <c r="DN94" s="296"/>
      <c r="DO94" s="296"/>
      <c r="DP94" s="296"/>
      <c r="DQ94" s="296"/>
      <c r="DR94" s="296"/>
      <c r="DS94" s="296"/>
      <c r="DT94" s="296"/>
      <c r="DU94" s="296"/>
      <c r="DV94" s="296"/>
      <c r="DW94" s="296"/>
      <c r="DX94" s="296"/>
      <c r="DY94" s="296"/>
      <c r="DZ94" s="296"/>
      <c r="EA94" s="296"/>
      <c r="EB94" s="296"/>
      <c r="EC94" s="296"/>
      <c r="ED94" s="296"/>
      <c r="EE94" s="296"/>
      <c r="EF94" s="296"/>
      <c r="EG94" s="296"/>
      <c r="EH94" s="296"/>
      <c r="EI94" s="296"/>
      <c r="EJ94" s="296"/>
      <c r="EK94" s="296"/>
      <c r="EL94" s="296"/>
      <c r="EM94" s="296"/>
      <c r="EN94" s="296"/>
      <c r="EO94" s="296"/>
      <c r="EP94" s="296"/>
      <c r="EQ94" s="296"/>
      <c r="ER94" s="296"/>
      <c r="ES94" s="296"/>
      <c r="ET94" s="296"/>
      <c r="EU94" s="296"/>
      <c r="EV94" s="296"/>
      <c r="EW94" s="296"/>
      <c r="EX94" s="296"/>
      <c r="EY94" s="296"/>
      <c r="EZ94" s="296"/>
      <c r="FA94" s="296"/>
      <c r="FB94" s="296"/>
      <c r="FC94" s="296"/>
      <c r="FD94" s="296"/>
      <c r="FE94" s="296"/>
      <c r="FF94" s="296"/>
    </row>
    <row r="95" spans="2:162" s="316" customFormat="1" x14ac:dyDescent="0.3">
      <c r="B95" s="317"/>
      <c r="C95" s="317"/>
      <c r="D95" s="317"/>
      <c r="E95" s="317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6"/>
      <c r="AS95" s="296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6"/>
      <c r="BE95" s="296"/>
      <c r="BF95" s="296"/>
      <c r="BG95" s="296"/>
      <c r="BH95" s="296"/>
      <c r="BI95" s="296"/>
      <c r="BJ95" s="296"/>
      <c r="BK95" s="296"/>
      <c r="BL95" s="296"/>
      <c r="BM95" s="296"/>
      <c r="BN95" s="296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  <c r="BZ95" s="296"/>
      <c r="CA95" s="296"/>
      <c r="CB95" s="296"/>
      <c r="CC95" s="296"/>
      <c r="CD95" s="296"/>
      <c r="CE95" s="296"/>
      <c r="CF95" s="296"/>
      <c r="CG95" s="296"/>
      <c r="CH95" s="296"/>
      <c r="CI95" s="296"/>
      <c r="CJ95" s="296"/>
      <c r="CK95" s="296"/>
      <c r="CL95" s="296"/>
      <c r="CM95" s="296"/>
      <c r="CN95" s="296"/>
      <c r="CO95" s="296"/>
      <c r="CP95" s="296"/>
      <c r="CQ95" s="296"/>
      <c r="CR95" s="296"/>
      <c r="CS95" s="296"/>
      <c r="CT95" s="296"/>
      <c r="CU95" s="296"/>
      <c r="CV95" s="296"/>
      <c r="CW95" s="296"/>
      <c r="CX95" s="296"/>
      <c r="CY95" s="296"/>
      <c r="CZ95" s="296"/>
      <c r="DA95" s="296"/>
      <c r="DB95" s="296"/>
      <c r="DC95" s="296"/>
      <c r="DD95" s="296"/>
      <c r="DE95" s="296"/>
      <c r="DF95" s="296"/>
      <c r="DG95" s="296"/>
      <c r="DH95" s="296"/>
      <c r="DI95" s="296"/>
      <c r="DJ95" s="296"/>
      <c r="DK95" s="296"/>
      <c r="DL95" s="296"/>
      <c r="DM95" s="296"/>
      <c r="DN95" s="296"/>
      <c r="DO95" s="296"/>
      <c r="DP95" s="296"/>
      <c r="DQ95" s="296"/>
      <c r="DR95" s="296"/>
      <c r="DS95" s="296"/>
      <c r="DT95" s="296"/>
      <c r="DU95" s="296"/>
      <c r="DV95" s="296"/>
      <c r="DW95" s="296"/>
      <c r="DX95" s="296"/>
      <c r="DY95" s="296"/>
      <c r="DZ95" s="296"/>
      <c r="EA95" s="296"/>
      <c r="EB95" s="296"/>
      <c r="EC95" s="296"/>
      <c r="ED95" s="296"/>
      <c r="EE95" s="296"/>
      <c r="EF95" s="296"/>
      <c r="EG95" s="296"/>
      <c r="EH95" s="296"/>
      <c r="EI95" s="296"/>
      <c r="EJ95" s="296"/>
      <c r="EK95" s="296"/>
      <c r="EL95" s="296"/>
      <c r="EM95" s="296"/>
      <c r="EN95" s="296"/>
      <c r="EO95" s="296"/>
      <c r="EP95" s="296"/>
      <c r="EQ95" s="296"/>
      <c r="ER95" s="296"/>
      <c r="ES95" s="296"/>
      <c r="ET95" s="296"/>
      <c r="EU95" s="296"/>
      <c r="EV95" s="296"/>
      <c r="EW95" s="296"/>
      <c r="EX95" s="296"/>
      <c r="EY95" s="296"/>
      <c r="EZ95" s="296"/>
      <c r="FA95" s="296"/>
      <c r="FB95" s="296"/>
      <c r="FC95" s="296"/>
      <c r="FD95" s="296"/>
      <c r="FE95" s="296"/>
      <c r="FF95" s="296"/>
    </row>
    <row r="96" spans="2:162" s="316" customFormat="1" x14ac:dyDescent="0.3">
      <c r="B96" s="317"/>
      <c r="C96" s="317"/>
      <c r="D96" s="317"/>
      <c r="E96" s="317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6"/>
      <c r="BH96" s="296"/>
      <c r="BI96" s="296"/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296"/>
      <c r="CQ96" s="296"/>
      <c r="CR96" s="296"/>
      <c r="CS96" s="296"/>
      <c r="CT96" s="296"/>
      <c r="CU96" s="296"/>
      <c r="CV96" s="296"/>
      <c r="CW96" s="296"/>
      <c r="CX96" s="296"/>
      <c r="CY96" s="296"/>
      <c r="CZ96" s="296"/>
      <c r="DA96" s="296"/>
      <c r="DB96" s="296"/>
      <c r="DC96" s="296"/>
      <c r="DD96" s="296"/>
      <c r="DE96" s="296"/>
      <c r="DF96" s="296"/>
      <c r="DG96" s="296"/>
      <c r="DH96" s="296"/>
      <c r="DI96" s="296"/>
      <c r="DJ96" s="296"/>
      <c r="DK96" s="296"/>
      <c r="DL96" s="296"/>
      <c r="DM96" s="296"/>
      <c r="DN96" s="296"/>
      <c r="DO96" s="296"/>
      <c r="DP96" s="296"/>
      <c r="DQ96" s="296"/>
      <c r="DR96" s="296"/>
      <c r="DS96" s="296"/>
      <c r="DT96" s="296"/>
      <c r="DU96" s="296"/>
      <c r="DV96" s="296"/>
      <c r="DW96" s="296"/>
      <c r="DX96" s="296"/>
      <c r="DY96" s="296"/>
      <c r="DZ96" s="296"/>
      <c r="EA96" s="296"/>
      <c r="EB96" s="296"/>
      <c r="EC96" s="296"/>
      <c r="ED96" s="296"/>
      <c r="EE96" s="296"/>
      <c r="EF96" s="296"/>
      <c r="EG96" s="296"/>
      <c r="EH96" s="296"/>
      <c r="EI96" s="296"/>
      <c r="EJ96" s="296"/>
      <c r="EK96" s="296"/>
      <c r="EL96" s="296"/>
      <c r="EM96" s="296"/>
      <c r="EN96" s="296"/>
      <c r="EO96" s="296"/>
      <c r="EP96" s="296"/>
      <c r="EQ96" s="296"/>
      <c r="ER96" s="296"/>
      <c r="ES96" s="296"/>
      <c r="ET96" s="296"/>
      <c r="EU96" s="296"/>
      <c r="EV96" s="296"/>
      <c r="EW96" s="296"/>
      <c r="EX96" s="296"/>
      <c r="EY96" s="296"/>
      <c r="EZ96" s="296"/>
      <c r="FA96" s="296"/>
      <c r="FB96" s="296"/>
      <c r="FC96" s="296"/>
      <c r="FD96" s="296"/>
      <c r="FE96" s="296"/>
      <c r="FF96" s="296"/>
    </row>
    <row r="97" spans="2:162" s="316" customFormat="1" x14ac:dyDescent="0.3">
      <c r="B97" s="317"/>
      <c r="C97" s="317"/>
      <c r="D97" s="317"/>
      <c r="E97" s="317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6"/>
      <c r="AR97" s="296"/>
      <c r="AS97" s="296"/>
      <c r="AT97" s="296"/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6"/>
      <c r="BO97" s="296"/>
      <c r="BP97" s="296"/>
      <c r="BQ97" s="296"/>
      <c r="BR97" s="296"/>
      <c r="BS97" s="296"/>
      <c r="BT97" s="296"/>
      <c r="BU97" s="296"/>
      <c r="BV97" s="296"/>
      <c r="BW97" s="296"/>
      <c r="BX97" s="296"/>
      <c r="BY97" s="296"/>
      <c r="BZ97" s="296"/>
      <c r="CA97" s="296"/>
      <c r="CB97" s="296"/>
      <c r="CC97" s="296"/>
      <c r="CD97" s="296"/>
      <c r="CE97" s="296"/>
      <c r="CF97" s="296"/>
      <c r="CG97" s="296"/>
      <c r="CH97" s="296"/>
      <c r="CI97" s="296"/>
      <c r="CJ97" s="296"/>
      <c r="CK97" s="296"/>
      <c r="CL97" s="296"/>
      <c r="CM97" s="296"/>
      <c r="CN97" s="296"/>
      <c r="CO97" s="296"/>
      <c r="CP97" s="296"/>
      <c r="CQ97" s="296"/>
      <c r="CR97" s="296"/>
      <c r="CS97" s="296"/>
      <c r="CT97" s="296"/>
      <c r="CU97" s="296"/>
      <c r="CV97" s="296"/>
      <c r="CW97" s="296"/>
      <c r="CX97" s="296"/>
      <c r="CY97" s="296"/>
      <c r="CZ97" s="296"/>
      <c r="DA97" s="296"/>
      <c r="DB97" s="296"/>
      <c r="DC97" s="296"/>
      <c r="DD97" s="296"/>
      <c r="DE97" s="296"/>
      <c r="DF97" s="296"/>
      <c r="DG97" s="296"/>
      <c r="DH97" s="296"/>
      <c r="DI97" s="296"/>
      <c r="DJ97" s="296"/>
      <c r="DK97" s="296"/>
      <c r="DL97" s="296"/>
      <c r="DM97" s="296"/>
      <c r="DN97" s="296"/>
      <c r="DO97" s="296"/>
      <c r="DP97" s="296"/>
      <c r="DQ97" s="296"/>
      <c r="DR97" s="296"/>
      <c r="DS97" s="296"/>
      <c r="DT97" s="296"/>
      <c r="DU97" s="296"/>
      <c r="DV97" s="296"/>
      <c r="DW97" s="296"/>
      <c r="DX97" s="296"/>
      <c r="DY97" s="296"/>
      <c r="DZ97" s="296"/>
      <c r="EA97" s="296"/>
      <c r="EB97" s="296"/>
      <c r="EC97" s="296"/>
      <c r="ED97" s="296"/>
      <c r="EE97" s="296"/>
      <c r="EF97" s="296"/>
      <c r="EG97" s="296"/>
      <c r="EH97" s="296"/>
      <c r="EI97" s="296"/>
      <c r="EJ97" s="296"/>
      <c r="EK97" s="296"/>
      <c r="EL97" s="296"/>
      <c r="EM97" s="296"/>
      <c r="EN97" s="296"/>
      <c r="EO97" s="296"/>
      <c r="EP97" s="296"/>
      <c r="EQ97" s="296"/>
      <c r="ER97" s="296"/>
      <c r="ES97" s="296"/>
      <c r="ET97" s="296"/>
      <c r="EU97" s="296"/>
      <c r="EV97" s="296"/>
      <c r="EW97" s="296"/>
      <c r="EX97" s="296"/>
      <c r="EY97" s="296"/>
      <c r="EZ97" s="296"/>
      <c r="FA97" s="296"/>
      <c r="FB97" s="296"/>
      <c r="FC97" s="296"/>
      <c r="FD97" s="296"/>
      <c r="FE97" s="296"/>
      <c r="FF97" s="296"/>
    </row>
    <row r="98" spans="2:162" s="316" customFormat="1" x14ac:dyDescent="0.3">
      <c r="B98" s="317"/>
      <c r="C98" s="317"/>
      <c r="D98" s="317"/>
      <c r="E98" s="317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296"/>
      <c r="AU98" s="296"/>
      <c r="AV98" s="296"/>
      <c r="AW98" s="296"/>
      <c r="AX98" s="296"/>
      <c r="AY98" s="296"/>
      <c r="AZ98" s="296"/>
      <c r="BA98" s="296"/>
      <c r="BB98" s="296"/>
      <c r="BC98" s="296"/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  <c r="BO98" s="296"/>
      <c r="BP98" s="296"/>
      <c r="BQ98" s="296"/>
      <c r="BR98" s="296"/>
      <c r="BS98" s="296"/>
      <c r="BT98" s="296"/>
      <c r="BU98" s="296"/>
      <c r="BV98" s="296"/>
      <c r="BW98" s="296"/>
      <c r="BX98" s="296"/>
      <c r="BY98" s="296"/>
      <c r="BZ98" s="296"/>
      <c r="CA98" s="296"/>
      <c r="CB98" s="296"/>
      <c r="CC98" s="296"/>
      <c r="CD98" s="296"/>
      <c r="CE98" s="296"/>
      <c r="CF98" s="296"/>
      <c r="CG98" s="296"/>
      <c r="CH98" s="296"/>
      <c r="CI98" s="296"/>
      <c r="CJ98" s="296"/>
      <c r="CK98" s="296"/>
      <c r="CL98" s="296"/>
      <c r="CM98" s="296"/>
      <c r="CN98" s="296"/>
      <c r="CO98" s="296"/>
      <c r="CP98" s="296"/>
      <c r="CQ98" s="296"/>
      <c r="CR98" s="296"/>
      <c r="CS98" s="296"/>
      <c r="CT98" s="296"/>
      <c r="CU98" s="296"/>
      <c r="CV98" s="296"/>
      <c r="CW98" s="296"/>
      <c r="CX98" s="296"/>
      <c r="CY98" s="296"/>
      <c r="CZ98" s="296"/>
      <c r="DA98" s="296"/>
      <c r="DB98" s="296"/>
      <c r="DC98" s="296"/>
      <c r="DD98" s="296"/>
      <c r="DE98" s="296"/>
      <c r="DF98" s="296"/>
      <c r="DG98" s="296"/>
      <c r="DH98" s="296"/>
      <c r="DI98" s="296"/>
      <c r="DJ98" s="296"/>
      <c r="DK98" s="296"/>
      <c r="DL98" s="296"/>
      <c r="DM98" s="296"/>
      <c r="DN98" s="296"/>
      <c r="DO98" s="296"/>
      <c r="DP98" s="296"/>
      <c r="DQ98" s="296"/>
      <c r="DR98" s="296"/>
      <c r="DS98" s="296"/>
      <c r="DT98" s="296"/>
      <c r="DU98" s="296"/>
      <c r="DV98" s="296"/>
      <c r="DW98" s="296"/>
      <c r="DX98" s="296"/>
      <c r="DY98" s="296"/>
      <c r="DZ98" s="296"/>
      <c r="EA98" s="296"/>
      <c r="EB98" s="296"/>
      <c r="EC98" s="296"/>
      <c r="ED98" s="296"/>
      <c r="EE98" s="296"/>
      <c r="EF98" s="296"/>
      <c r="EG98" s="296"/>
      <c r="EH98" s="296"/>
      <c r="EI98" s="296"/>
      <c r="EJ98" s="296"/>
      <c r="EK98" s="296"/>
      <c r="EL98" s="296"/>
      <c r="EM98" s="296"/>
      <c r="EN98" s="296"/>
      <c r="EO98" s="296"/>
      <c r="EP98" s="296"/>
      <c r="EQ98" s="296"/>
      <c r="ER98" s="296"/>
      <c r="ES98" s="296"/>
      <c r="ET98" s="296"/>
      <c r="EU98" s="296"/>
      <c r="EV98" s="296"/>
      <c r="EW98" s="296"/>
      <c r="EX98" s="296"/>
      <c r="EY98" s="296"/>
      <c r="EZ98" s="296"/>
      <c r="FA98" s="296"/>
      <c r="FB98" s="296"/>
      <c r="FC98" s="296"/>
      <c r="FD98" s="296"/>
      <c r="FE98" s="296"/>
      <c r="FF98" s="296"/>
    </row>
    <row r="99" spans="2:162" s="316" customFormat="1" x14ac:dyDescent="0.3">
      <c r="B99" s="319"/>
      <c r="C99" s="319"/>
      <c r="D99" s="319"/>
      <c r="E99" s="319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6"/>
      <c r="AR99" s="296"/>
      <c r="AS99" s="296"/>
      <c r="AT99" s="296"/>
      <c r="AU99" s="296"/>
      <c r="AV99" s="296"/>
      <c r="AW99" s="296"/>
      <c r="AX99" s="296"/>
      <c r="AY99" s="296"/>
      <c r="AZ99" s="296"/>
      <c r="BA99" s="296"/>
      <c r="BB99" s="296"/>
      <c r="BC99" s="296"/>
      <c r="BD99" s="296"/>
      <c r="BE99" s="296"/>
      <c r="BF99" s="296"/>
      <c r="BG99" s="296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296"/>
      <c r="CL99" s="296"/>
      <c r="CM99" s="296"/>
      <c r="CN99" s="296"/>
      <c r="CO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6"/>
      <c r="DE99" s="296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296"/>
      <c r="DR99" s="296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  <c r="EC99" s="296"/>
      <c r="ED99" s="296"/>
      <c r="EE99" s="296"/>
      <c r="EF99" s="296"/>
      <c r="EG99" s="296"/>
      <c r="EH99" s="296"/>
      <c r="EI99" s="296"/>
      <c r="EJ99" s="296"/>
      <c r="EK99" s="296"/>
      <c r="EL99" s="296"/>
      <c r="EM99" s="296"/>
      <c r="EN99" s="296"/>
      <c r="EO99" s="296"/>
      <c r="EP99" s="296"/>
      <c r="EQ99" s="296"/>
      <c r="ER99" s="296"/>
      <c r="ES99" s="296"/>
      <c r="ET99" s="296"/>
      <c r="EU99" s="296"/>
      <c r="EV99" s="296"/>
      <c r="EW99" s="296"/>
      <c r="EX99" s="296"/>
      <c r="EY99" s="296"/>
      <c r="EZ99" s="296"/>
      <c r="FA99" s="296"/>
      <c r="FB99" s="296"/>
      <c r="FC99" s="296"/>
      <c r="FD99" s="296"/>
      <c r="FE99" s="296"/>
      <c r="FF99" s="296"/>
    </row>
    <row r="100" spans="2:162" s="316" customFormat="1" x14ac:dyDescent="0.3">
      <c r="B100" s="319"/>
      <c r="C100" s="319"/>
      <c r="D100" s="319"/>
      <c r="E100" s="319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296"/>
      <c r="AU100" s="296"/>
      <c r="AV100" s="296"/>
      <c r="AW100" s="296"/>
      <c r="AX100" s="296"/>
      <c r="AY100" s="296"/>
      <c r="AZ100" s="296"/>
      <c r="BA100" s="296"/>
      <c r="BB100" s="296"/>
      <c r="BC100" s="296"/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  <c r="BO100" s="296"/>
      <c r="BP100" s="296"/>
      <c r="BQ100" s="296"/>
      <c r="BR100" s="296"/>
      <c r="BS100" s="296"/>
      <c r="BT100" s="296"/>
      <c r="BU100" s="296"/>
      <c r="BV100" s="296"/>
      <c r="BW100" s="296"/>
      <c r="BX100" s="296"/>
      <c r="BY100" s="296"/>
      <c r="BZ100" s="296"/>
      <c r="CA100" s="296"/>
      <c r="CB100" s="296"/>
      <c r="CC100" s="296"/>
      <c r="CD100" s="296"/>
      <c r="CE100" s="296"/>
      <c r="CF100" s="296"/>
      <c r="CG100" s="296"/>
      <c r="CH100" s="296"/>
      <c r="CI100" s="296"/>
      <c r="CJ100" s="296"/>
      <c r="CK100" s="296"/>
      <c r="CL100" s="296"/>
      <c r="CM100" s="296"/>
      <c r="CN100" s="296"/>
      <c r="CO100" s="296"/>
      <c r="CP100" s="296"/>
      <c r="CQ100" s="296"/>
      <c r="CR100" s="296"/>
      <c r="CS100" s="296"/>
      <c r="CT100" s="296"/>
      <c r="CU100" s="296"/>
      <c r="CV100" s="296"/>
      <c r="CW100" s="296"/>
      <c r="CX100" s="296"/>
      <c r="CY100" s="296"/>
      <c r="CZ100" s="296"/>
      <c r="DA100" s="296"/>
      <c r="DB100" s="296"/>
      <c r="DC100" s="296"/>
      <c r="DD100" s="296"/>
      <c r="DE100" s="296"/>
      <c r="DF100" s="296"/>
      <c r="DG100" s="296"/>
      <c r="DH100" s="296"/>
      <c r="DI100" s="296"/>
      <c r="DJ100" s="296"/>
      <c r="DK100" s="296"/>
      <c r="DL100" s="296"/>
      <c r="DM100" s="296"/>
      <c r="DN100" s="296"/>
      <c r="DO100" s="296"/>
      <c r="DP100" s="296"/>
      <c r="DQ100" s="296"/>
      <c r="DR100" s="296"/>
      <c r="DS100" s="296"/>
      <c r="DT100" s="296"/>
      <c r="DU100" s="296"/>
      <c r="DV100" s="296"/>
      <c r="DW100" s="296"/>
      <c r="DX100" s="296"/>
      <c r="DY100" s="296"/>
      <c r="DZ100" s="296"/>
      <c r="EA100" s="296"/>
      <c r="EB100" s="296"/>
      <c r="EC100" s="296"/>
      <c r="ED100" s="296"/>
      <c r="EE100" s="296"/>
      <c r="EF100" s="296"/>
      <c r="EG100" s="296"/>
      <c r="EH100" s="296"/>
      <c r="EI100" s="296"/>
      <c r="EJ100" s="296"/>
      <c r="EK100" s="296"/>
      <c r="EL100" s="296"/>
      <c r="EM100" s="296"/>
      <c r="EN100" s="296"/>
      <c r="EO100" s="296"/>
      <c r="EP100" s="296"/>
      <c r="EQ100" s="296"/>
      <c r="ER100" s="296"/>
      <c r="ES100" s="296"/>
      <c r="ET100" s="296"/>
      <c r="EU100" s="296"/>
      <c r="EV100" s="296"/>
      <c r="EW100" s="296"/>
      <c r="EX100" s="296"/>
      <c r="EY100" s="296"/>
      <c r="EZ100" s="296"/>
      <c r="FA100" s="296"/>
      <c r="FB100" s="296"/>
      <c r="FC100" s="296"/>
      <c r="FD100" s="296"/>
      <c r="FE100" s="296"/>
      <c r="FF100" s="296"/>
    </row>
    <row r="101" spans="2:162" s="316" customFormat="1" x14ac:dyDescent="0.3">
      <c r="B101" s="318"/>
      <c r="C101" s="318"/>
      <c r="D101" s="318"/>
      <c r="E101" s="318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296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6"/>
      <c r="AV101" s="296"/>
      <c r="AW101" s="296"/>
      <c r="AX101" s="296"/>
      <c r="AY101" s="296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  <c r="BO101" s="296"/>
      <c r="BP101" s="296"/>
      <c r="BQ101" s="296"/>
      <c r="BR101" s="296"/>
      <c r="BS101" s="296"/>
      <c r="BT101" s="296"/>
      <c r="BU101" s="296"/>
      <c r="BV101" s="296"/>
      <c r="BW101" s="296"/>
      <c r="BX101" s="296"/>
      <c r="BY101" s="296"/>
      <c r="BZ101" s="296"/>
      <c r="CA101" s="296"/>
      <c r="CB101" s="296"/>
      <c r="CC101" s="296"/>
      <c r="CD101" s="296"/>
      <c r="CE101" s="296"/>
      <c r="CF101" s="296"/>
      <c r="CG101" s="296"/>
      <c r="CH101" s="296"/>
      <c r="CI101" s="296"/>
      <c r="CJ101" s="296"/>
      <c r="CK101" s="296"/>
      <c r="CL101" s="296"/>
      <c r="CM101" s="296"/>
      <c r="CN101" s="296"/>
      <c r="CO101" s="296"/>
      <c r="CP101" s="296"/>
      <c r="CQ101" s="296"/>
      <c r="CR101" s="296"/>
      <c r="CS101" s="296"/>
      <c r="CT101" s="296"/>
      <c r="CU101" s="296"/>
      <c r="CV101" s="296"/>
      <c r="CW101" s="296"/>
      <c r="CX101" s="296"/>
      <c r="CY101" s="296"/>
      <c r="CZ101" s="296"/>
      <c r="DA101" s="296"/>
      <c r="DB101" s="296"/>
      <c r="DC101" s="296"/>
      <c r="DD101" s="296"/>
      <c r="DE101" s="296"/>
      <c r="DF101" s="296"/>
      <c r="DG101" s="296"/>
      <c r="DH101" s="296"/>
      <c r="DI101" s="296"/>
      <c r="DJ101" s="296"/>
      <c r="DK101" s="296"/>
      <c r="DL101" s="296"/>
      <c r="DM101" s="296"/>
      <c r="DN101" s="296"/>
      <c r="DO101" s="296"/>
      <c r="DP101" s="296"/>
      <c r="DQ101" s="296"/>
      <c r="DR101" s="296"/>
      <c r="DS101" s="296"/>
      <c r="DT101" s="296"/>
      <c r="DU101" s="296"/>
      <c r="DV101" s="296"/>
      <c r="DW101" s="296"/>
      <c r="DX101" s="296"/>
      <c r="DY101" s="296"/>
      <c r="DZ101" s="296"/>
      <c r="EA101" s="296"/>
      <c r="EB101" s="296"/>
      <c r="EC101" s="296"/>
      <c r="ED101" s="296"/>
      <c r="EE101" s="296"/>
      <c r="EF101" s="296"/>
      <c r="EG101" s="296"/>
      <c r="EH101" s="296"/>
      <c r="EI101" s="296"/>
      <c r="EJ101" s="296"/>
      <c r="EK101" s="296"/>
      <c r="EL101" s="296"/>
      <c r="EM101" s="296"/>
      <c r="EN101" s="296"/>
      <c r="EO101" s="296"/>
      <c r="EP101" s="296"/>
      <c r="EQ101" s="296"/>
      <c r="ER101" s="296"/>
      <c r="ES101" s="296"/>
      <c r="ET101" s="296"/>
      <c r="EU101" s="296"/>
      <c r="EV101" s="296"/>
      <c r="EW101" s="296"/>
      <c r="EX101" s="296"/>
      <c r="EY101" s="296"/>
      <c r="EZ101" s="296"/>
      <c r="FA101" s="296"/>
      <c r="FB101" s="296"/>
      <c r="FC101" s="296"/>
      <c r="FD101" s="296"/>
      <c r="FE101" s="296"/>
      <c r="FF101" s="296"/>
    </row>
    <row r="102" spans="2:162" s="316" customFormat="1" x14ac:dyDescent="0.3">
      <c r="B102" s="318"/>
      <c r="C102" s="318"/>
      <c r="D102" s="318"/>
      <c r="E102" s="318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296"/>
      <c r="AU102" s="296"/>
      <c r="AV102" s="296"/>
      <c r="AW102" s="296"/>
      <c r="AX102" s="296"/>
      <c r="AY102" s="296"/>
      <c r="AZ102" s="296"/>
      <c r="BA102" s="296"/>
      <c r="BB102" s="296"/>
      <c r="BC102" s="296"/>
      <c r="BD102" s="296"/>
      <c r="BE102" s="296"/>
      <c r="BF102" s="296"/>
      <c r="BG102" s="296"/>
      <c r="BH102" s="296"/>
      <c r="BI102" s="296"/>
      <c r="BJ102" s="296"/>
      <c r="BK102" s="296"/>
      <c r="BL102" s="296"/>
      <c r="BM102" s="296"/>
      <c r="BN102" s="296"/>
      <c r="BO102" s="296"/>
      <c r="BP102" s="296"/>
      <c r="BQ102" s="296"/>
      <c r="BR102" s="296"/>
      <c r="BS102" s="296"/>
      <c r="BT102" s="296"/>
      <c r="BU102" s="296"/>
      <c r="BV102" s="296"/>
      <c r="BW102" s="296"/>
      <c r="BX102" s="296"/>
      <c r="BY102" s="296"/>
      <c r="BZ102" s="296"/>
      <c r="CA102" s="296"/>
      <c r="CB102" s="296"/>
      <c r="CC102" s="296"/>
      <c r="CD102" s="296"/>
      <c r="CE102" s="296"/>
      <c r="CF102" s="296"/>
      <c r="CG102" s="296"/>
      <c r="CH102" s="296"/>
      <c r="CI102" s="296"/>
      <c r="CJ102" s="296"/>
      <c r="CK102" s="296"/>
      <c r="CL102" s="296"/>
      <c r="CM102" s="296"/>
      <c r="CN102" s="296"/>
      <c r="CO102" s="296"/>
      <c r="CP102" s="296"/>
      <c r="CQ102" s="296"/>
      <c r="CR102" s="296"/>
      <c r="CS102" s="296"/>
      <c r="CT102" s="296"/>
      <c r="CU102" s="296"/>
      <c r="CV102" s="296"/>
      <c r="CW102" s="296"/>
      <c r="CX102" s="296"/>
      <c r="CY102" s="296"/>
      <c r="CZ102" s="296"/>
      <c r="DA102" s="296"/>
      <c r="DB102" s="296"/>
      <c r="DC102" s="296"/>
      <c r="DD102" s="296"/>
      <c r="DE102" s="296"/>
      <c r="DF102" s="296"/>
      <c r="DG102" s="296"/>
      <c r="DH102" s="296"/>
      <c r="DI102" s="296"/>
      <c r="DJ102" s="296"/>
      <c r="DK102" s="296"/>
      <c r="DL102" s="296"/>
      <c r="DM102" s="296"/>
      <c r="DN102" s="296"/>
      <c r="DO102" s="296"/>
      <c r="DP102" s="296"/>
      <c r="DQ102" s="296"/>
      <c r="DR102" s="296"/>
      <c r="DS102" s="296"/>
      <c r="DT102" s="296"/>
      <c r="DU102" s="296"/>
      <c r="DV102" s="296"/>
      <c r="DW102" s="296"/>
      <c r="DX102" s="296"/>
      <c r="DY102" s="296"/>
      <c r="DZ102" s="296"/>
      <c r="EA102" s="296"/>
      <c r="EB102" s="296"/>
      <c r="EC102" s="296"/>
      <c r="ED102" s="296"/>
      <c r="EE102" s="296"/>
      <c r="EF102" s="296"/>
      <c r="EG102" s="296"/>
      <c r="EH102" s="296"/>
      <c r="EI102" s="296"/>
      <c r="EJ102" s="296"/>
      <c r="EK102" s="296"/>
      <c r="EL102" s="296"/>
      <c r="EM102" s="296"/>
      <c r="EN102" s="296"/>
      <c r="EO102" s="296"/>
      <c r="EP102" s="296"/>
      <c r="EQ102" s="296"/>
      <c r="ER102" s="296"/>
      <c r="ES102" s="296"/>
      <c r="ET102" s="296"/>
      <c r="EU102" s="296"/>
      <c r="EV102" s="296"/>
      <c r="EW102" s="296"/>
      <c r="EX102" s="296"/>
      <c r="EY102" s="296"/>
      <c r="EZ102" s="296"/>
      <c r="FA102" s="296"/>
      <c r="FB102" s="296"/>
      <c r="FC102" s="296"/>
      <c r="FD102" s="296"/>
      <c r="FE102" s="296"/>
      <c r="FF102" s="296"/>
    </row>
    <row r="103" spans="2:162" s="316" customFormat="1" x14ac:dyDescent="0.3">
      <c r="B103" s="317"/>
      <c r="C103" s="317"/>
      <c r="D103" s="317"/>
      <c r="E103" s="317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  <c r="BO103" s="296"/>
      <c r="BP103" s="296"/>
      <c r="BQ103" s="296"/>
      <c r="BR103" s="296"/>
      <c r="BS103" s="296"/>
      <c r="BT103" s="296"/>
      <c r="BU103" s="296"/>
      <c r="BV103" s="296"/>
      <c r="BW103" s="296"/>
      <c r="BX103" s="296"/>
      <c r="BY103" s="296"/>
      <c r="BZ103" s="296"/>
      <c r="CA103" s="296"/>
      <c r="CB103" s="296"/>
      <c r="CC103" s="296"/>
      <c r="CD103" s="296"/>
      <c r="CE103" s="296"/>
      <c r="CF103" s="296"/>
      <c r="CG103" s="296"/>
      <c r="CH103" s="296"/>
      <c r="CI103" s="296"/>
      <c r="CJ103" s="296"/>
      <c r="CK103" s="296"/>
      <c r="CL103" s="296"/>
      <c r="CM103" s="296"/>
      <c r="CN103" s="296"/>
      <c r="CO103" s="296"/>
      <c r="CP103" s="296"/>
      <c r="CQ103" s="296"/>
      <c r="CR103" s="296"/>
      <c r="CS103" s="296"/>
      <c r="CT103" s="296"/>
      <c r="CU103" s="296"/>
      <c r="CV103" s="296"/>
      <c r="CW103" s="296"/>
      <c r="CX103" s="296"/>
      <c r="CY103" s="296"/>
      <c r="CZ103" s="296"/>
      <c r="DA103" s="296"/>
      <c r="DB103" s="296"/>
      <c r="DC103" s="296"/>
      <c r="DD103" s="296"/>
      <c r="DE103" s="296"/>
      <c r="DF103" s="296"/>
      <c r="DG103" s="296"/>
      <c r="DH103" s="296"/>
      <c r="DI103" s="296"/>
      <c r="DJ103" s="296"/>
      <c r="DK103" s="296"/>
      <c r="DL103" s="296"/>
      <c r="DM103" s="296"/>
      <c r="DN103" s="296"/>
      <c r="DO103" s="296"/>
      <c r="DP103" s="296"/>
      <c r="DQ103" s="296"/>
      <c r="DR103" s="296"/>
      <c r="DS103" s="296"/>
      <c r="DT103" s="296"/>
      <c r="DU103" s="296"/>
      <c r="DV103" s="296"/>
      <c r="DW103" s="296"/>
      <c r="DX103" s="296"/>
      <c r="DY103" s="296"/>
      <c r="DZ103" s="296"/>
      <c r="EA103" s="296"/>
      <c r="EB103" s="296"/>
      <c r="EC103" s="296"/>
      <c r="ED103" s="296"/>
      <c r="EE103" s="296"/>
      <c r="EF103" s="296"/>
      <c r="EG103" s="296"/>
      <c r="EH103" s="296"/>
      <c r="EI103" s="296"/>
      <c r="EJ103" s="296"/>
      <c r="EK103" s="296"/>
      <c r="EL103" s="296"/>
      <c r="EM103" s="296"/>
      <c r="EN103" s="296"/>
      <c r="EO103" s="296"/>
      <c r="EP103" s="296"/>
      <c r="EQ103" s="296"/>
      <c r="ER103" s="296"/>
      <c r="ES103" s="296"/>
      <c r="ET103" s="296"/>
      <c r="EU103" s="296"/>
      <c r="EV103" s="296"/>
      <c r="EW103" s="296"/>
      <c r="EX103" s="296"/>
      <c r="EY103" s="296"/>
      <c r="EZ103" s="296"/>
      <c r="FA103" s="296"/>
      <c r="FB103" s="296"/>
      <c r="FC103" s="296"/>
      <c r="FD103" s="296"/>
      <c r="FE103" s="296"/>
      <c r="FF103" s="296"/>
    </row>
    <row r="104" spans="2:162" s="316" customFormat="1" x14ac:dyDescent="0.3">
      <c r="B104" s="317"/>
      <c r="C104" s="317"/>
      <c r="D104" s="317"/>
      <c r="E104" s="317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  <c r="BO104" s="296"/>
      <c r="BP104" s="296"/>
      <c r="BQ104" s="296"/>
      <c r="BR104" s="296"/>
      <c r="BS104" s="296"/>
      <c r="BT104" s="296"/>
      <c r="BU104" s="296"/>
      <c r="BV104" s="296"/>
      <c r="BW104" s="296"/>
      <c r="BX104" s="296"/>
      <c r="BY104" s="296"/>
      <c r="BZ104" s="296"/>
      <c r="CA104" s="296"/>
      <c r="CB104" s="296"/>
      <c r="CC104" s="296"/>
      <c r="CD104" s="296"/>
      <c r="CE104" s="296"/>
      <c r="CF104" s="296"/>
      <c r="CG104" s="296"/>
      <c r="CH104" s="296"/>
      <c r="CI104" s="296"/>
      <c r="CJ104" s="296"/>
      <c r="CK104" s="296"/>
      <c r="CL104" s="296"/>
      <c r="CM104" s="296"/>
      <c r="CN104" s="296"/>
      <c r="CO104" s="296"/>
      <c r="CP104" s="296"/>
      <c r="CQ104" s="296"/>
      <c r="CR104" s="296"/>
      <c r="CS104" s="296"/>
      <c r="CT104" s="296"/>
      <c r="CU104" s="296"/>
      <c r="CV104" s="296"/>
      <c r="CW104" s="296"/>
      <c r="CX104" s="296"/>
      <c r="CY104" s="296"/>
      <c r="CZ104" s="296"/>
      <c r="DA104" s="296"/>
      <c r="DB104" s="296"/>
      <c r="DC104" s="296"/>
      <c r="DD104" s="296"/>
      <c r="DE104" s="296"/>
      <c r="DF104" s="296"/>
      <c r="DG104" s="296"/>
      <c r="DH104" s="296"/>
      <c r="DI104" s="296"/>
      <c r="DJ104" s="296"/>
      <c r="DK104" s="296"/>
      <c r="DL104" s="296"/>
      <c r="DM104" s="296"/>
      <c r="DN104" s="296"/>
      <c r="DO104" s="296"/>
      <c r="DP104" s="296"/>
      <c r="DQ104" s="296"/>
      <c r="DR104" s="296"/>
      <c r="DS104" s="296"/>
      <c r="DT104" s="296"/>
      <c r="DU104" s="296"/>
      <c r="DV104" s="296"/>
      <c r="DW104" s="296"/>
      <c r="DX104" s="296"/>
      <c r="DY104" s="296"/>
      <c r="DZ104" s="296"/>
      <c r="EA104" s="296"/>
      <c r="EB104" s="296"/>
      <c r="EC104" s="296"/>
      <c r="ED104" s="296"/>
      <c r="EE104" s="296"/>
      <c r="EF104" s="296"/>
      <c r="EG104" s="296"/>
      <c r="EH104" s="296"/>
      <c r="EI104" s="296"/>
      <c r="EJ104" s="296"/>
      <c r="EK104" s="296"/>
      <c r="EL104" s="296"/>
      <c r="EM104" s="296"/>
      <c r="EN104" s="296"/>
      <c r="EO104" s="296"/>
      <c r="EP104" s="296"/>
      <c r="EQ104" s="296"/>
      <c r="ER104" s="296"/>
      <c r="ES104" s="296"/>
      <c r="ET104" s="296"/>
      <c r="EU104" s="296"/>
      <c r="EV104" s="296"/>
      <c r="EW104" s="296"/>
      <c r="EX104" s="296"/>
      <c r="EY104" s="296"/>
      <c r="EZ104" s="296"/>
      <c r="FA104" s="296"/>
      <c r="FB104" s="296"/>
      <c r="FC104" s="296"/>
      <c r="FD104" s="296"/>
      <c r="FE104" s="296"/>
      <c r="FF104" s="296"/>
    </row>
    <row r="105" spans="2:162" s="316" customFormat="1" x14ac:dyDescent="0.3">
      <c r="B105" s="318"/>
      <c r="C105" s="318"/>
      <c r="D105" s="318"/>
      <c r="E105" s="318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6"/>
      <c r="BR105" s="296"/>
      <c r="BS105" s="296"/>
      <c r="BT105" s="296"/>
      <c r="BU105" s="296"/>
      <c r="BV105" s="296"/>
      <c r="BW105" s="296"/>
      <c r="BX105" s="296"/>
      <c r="BY105" s="296"/>
      <c r="BZ105" s="296"/>
      <c r="CA105" s="296"/>
      <c r="CB105" s="296"/>
      <c r="CC105" s="296"/>
      <c r="CD105" s="296"/>
      <c r="CE105" s="296"/>
      <c r="CF105" s="296"/>
      <c r="CG105" s="296"/>
      <c r="CH105" s="296"/>
      <c r="CI105" s="296"/>
      <c r="CJ105" s="296"/>
      <c r="CK105" s="296"/>
      <c r="CL105" s="296"/>
      <c r="CM105" s="296"/>
      <c r="CN105" s="296"/>
      <c r="CO105" s="296"/>
      <c r="CP105" s="296"/>
      <c r="CQ105" s="296"/>
      <c r="CR105" s="296"/>
      <c r="CS105" s="296"/>
      <c r="CT105" s="296"/>
      <c r="CU105" s="296"/>
      <c r="CV105" s="296"/>
      <c r="CW105" s="296"/>
      <c r="CX105" s="296"/>
      <c r="CY105" s="296"/>
      <c r="CZ105" s="296"/>
      <c r="DA105" s="296"/>
      <c r="DB105" s="296"/>
      <c r="DC105" s="296"/>
      <c r="DD105" s="296"/>
      <c r="DE105" s="296"/>
      <c r="DF105" s="296"/>
      <c r="DG105" s="296"/>
      <c r="DH105" s="296"/>
      <c r="DI105" s="296"/>
      <c r="DJ105" s="296"/>
      <c r="DK105" s="296"/>
      <c r="DL105" s="296"/>
      <c r="DM105" s="296"/>
      <c r="DN105" s="296"/>
      <c r="DO105" s="296"/>
      <c r="DP105" s="296"/>
      <c r="DQ105" s="296"/>
      <c r="DR105" s="296"/>
      <c r="DS105" s="296"/>
      <c r="DT105" s="296"/>
      <c r="DU105" s="296"/>
      <c r="DV105" s="296"/>
      <c r="DW105" s="296"/>
      <c r="DX105" s="296"/>
      <c r="DY105" s="296"/>
      <c r="DZ105" s="296"/>
      <c r="EA105" s="296"/>
      <c r="EB105" s="296"/>
      <c r="EC105" s="296"/>
      <c r="ED105" s="296"/>
      <c r="EE105" s="296"/>
      <c r="EF105" s="296"/>
      <c r="EG105" s="296"/>
      <c r="EH105" s="296"/>
      <c r="EI105" s="296"/>
      <c r="EJ105" s="296"/>
      <c r="EK105" s="296"/>
      <c r="EL105" s="296"/>
      <c r="EM105" s="296"/>
      <c r="EN105" s="296"/>
      <c r="EO105" s="296"/>
      <c r="EP105" s="296"/>
      <c r="EQ105" s="296"/>
      <c r="ER105" s="296"/>
      <c r="ES105" s="296"/>
      <c r="ET105" s="296"/>
      <c r="EU105" s="296"/>
      <c r="EV105" s="296"/>
      <c r="EW105" s="296"/>
      <c r="EX105" s="296"/>
      <c r="EY105" s="296"/>
      <c r="EZ105" s="296"/>
      <c r="FA105" s="296"/>
      <c r="FB105" s="296"/>
      <c r="FC105" s="296"/>
      <c r="FD105" s="296"/>
      <c r="FE105" s="296"/>
      <c r="FF105" s="296"/>
    </row>
    <row r="106" spans="2:162" s="316" customFormat="1" x14ac:dyDescent="0.3">
      <c r="B106" s="317"/>
      <c r="C106" s="317"/>
      <c r="D106" s="317"/>
      <c r="E106" s="317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6"/>
      <c r="BN106" s="296"/>
      <c r="BO106" s="296"/>
      <c r="BP106" s="296"/>
      <c r="BQ106" s="296"/>
      <c r="BR106" s="296"/>
      <c r="BS106" s="296"/>
      <c r="BT106" s="296"/>
      <c r="BU106" s="296"/>
      <c r="BV106" s="296"/>
      <c r="BW106" s="296"/>
      <c r="BX106" s="296"/>
      <c r="BY106" s="296"/>
      <c r="BZ106" s="296"/>
      <c r="CA106" s="296"/>
      <c r="CB106" s="296"/>
      <c r="CC106" s="296"/>
      <c r="CD106" s="296"/>
      <c r="CE106" s="296"/>
      <c r="CF106" s="296"/>
      <c r="CG106" s="296"/>
      <c r="CH106" s="296"/>
      <c r="CI106" s="296"/>
      <c r="CJ106" s="296"/>
      <c r="CK106" s="296"/>
      <c r="CL106" s="296"/>
      <c r="CM106" s="296"/>
      <c r="CN106" s="296"/>
      <c r="CO106" s="296"/>
      <c r="CP106" s="296"/>
      <c r="CQ106" s="296"/>
      <c r="CR106" s="296"/>
      <c r="CS106" s="296"/>
      <c r="CT106" s="296"/>
      <c r="CU106" s="296"/>
      <c r="CV106" s="296"/>
      <c r="CW106" s="296"/>
      <c r="CX106" s="296"/>
      <c r="CY106" s="296"/>
      <c r="CZ106" s="296"/>
      <c r="DA106" s="296"/>
      <c r="DB106" s="296"/>
      <c r="DC106" s="296"/>
      <c r="DD106" s="296"/>
      <c r="DE106" s="296"/>
      <c r="DF106" s="296"/>
      <c r="DG106" s="296"/>
      <c r="DH106" s="296"/>
      <c r="DI106" s="296"/>
      <c r="DJ106" s="296"/>
      <c r="DK106" s="296"/>
      <c r="DL106" s="296"/>
      <c r="DM106" s="296"/>
      <c r="DN106" s="296"/>
      <c r="DO106" s="296"/>
      <c r="DP106" s="296"/>
      <c r="DQ106" s="296"/>
      <c r="DR106" s="296"/>
      <c r="DS106" s="296"/>
      <c r="DT106" s="296"/>
      <c r="DU106" s="296"/>
      <c r="DV106" s="296"/>
      <c r="DW106" s="296"/>
      <c r="DX106" s="296"/>
      <c r="DY106" s="296"/>
      <c r="DZ106" s="296"/>
      <c r="EA106" s="296"/>
      <c r="EB106" s="296"/>
      <c r="EC106" s="296"/>
      <c r="ED106" s="296"/>
      <c r="EE106" s="296"/>
      <c r="EF106" s="296"/>
      <c r="EG106" s="296"/>
      <c r="EH106" s="296"/>
      <c r="EI106" s="296"/>
      <c r="EJ106" s="296"/>
      <c r="EK106" s="296"/>
      <c r="EL106" s="296"/>
      <c r="EM106" s="296"/>
      <c r="EN106" s="296"/>
      <c r="EO106" s="296"/>
      <c r="EP106" s="296"/>
      <c r="EQ106" s="296"/>
      <c r="ER106" s="296"/>
      <c r="ES106" s="296"/>
      <c r="ET106" s="296"/>
      <c r="EU106" s="296"/>
      <c r="EV106" s="296"/>
      <c r="EW106" s="296"/>
      <c r="EX106" s="296"/>
      <c r="EY106" s="296"/>
      <c r="EZ106" s="296"/>
      <c r="FA106" s="296"/>
      <c r="FB106" s="296"/>
      <c r="FC106" s="296"/>
      <c r="FD106" s="296"/>
      <c r="FE106" s="296"/>
      <c r="FF106" s="296"/>
    </row>
    <row r="107" spans="2:162" s="316" customFormat="1" x14ac:dyDescent="0.3">
      <c r="B107" s="317"/>
      <c r="C107" s="317"/>
      <c r="D107" s="317"/>
      <c r="E107" s="317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6"/>
      <c r="BR107" s="296"/>
      <c r="BS107" s="296"/>
      <c r="BT107" s="296"/>
      <c r="BU107" s="296"/>
      <c r="BV107" s="296"/>
      <c r="BW107" s="296"/>
      <c r="BX107" s="296"/>
      <c r="BY107" s="296"/>
      <c r="BZ107" s="296"/>
      <c r="CA107" s="296"/>
      <c r="CB107" s="296"/>
      <c r="CC107" s="296"/>
      <c r="CD107" s="296"/>
      <c r="CE107" s="296"/>
      <c r="CF107" s="296"/>
      <c r="CG107" s="296"/>
      <c r="CH107" s="296"/>
      <c r="CI107" s="296"/>
      <c r="CJ107" s="296"/>
      <c r="CK107" s="296"/>
      <c r="CL107" s="296"/>
      <c r="CM107" s="296"/>
      <c r="CN107" s="296"/>
      <c r="CO107" s="296"/>
      <c r="CP107" s="296"/>
      <c r="CQ107" s="296"/>
      <c r="CR107" s="296"/>
      <c r="CS107" s="296"/>
      <c r="CT107" s="296"/>
      <c r="CU107" s="296"/>
      <c r="CV107" s="296"/>
      <c r="CW107" s="296"/>
      <c r="CX107" s="296"/>
      <c r="CY107" s="296"/>
      <c r="CZ107" s="296"/>
      <c r="DA107" s="296"/>
      <c r="DB107" s="296"/>
      <c r="DC107" s="296"/>
      <c r="DD107" s="296"/>
      <c r="DE107" s="296"/>
      <c r="DF107" s="296"/>
      <c r="DG107" s="296"/>
      <c r="DH107" s="296"/>
      <c r="DI107" s="296"/>
      <c r="DJ107" s="296"/>
      <c r="DK107" s="296"/>
      <c r="DL107" s="296"/>
      <c r="DM107" s="296"/>
      <c r="DN107" s="296"/>
      <c r="DO107" s="296"/>
      <c r="DP107" s="296"/>
      <c r="DQ107" s="296"/>
      <c r="DR107" s="296"/>
      <c r="DS107" s="296"/>
      <c r="DT107" s="296"/>
      <c r="DU107" s="296"/>
      <c r="DV107" s="296"/>
      <c r="DW107" s="296"/>
      <c r="DX107" s="296"/>
      <c r="DY107" s="296"/>
      <c r="DZ107" s="296"/>
      <c r="EA107" s="296"/>
      <c r="EB107" s="296"/>
      <c r="EC107" s="296"/>
      <c r="ED107" s="296"/>
      <c r="EE107" s="296"/>
      <c r="EF107" s="296"/>
      <c r="EG107" s="296"/>
      <c r="EH107" s="296"/>
      <c r="EI107" s="296"/>
      <c r="EJ107" s="296"/>
      <c r="EK107" s="296"/>
      <c r="EL107" s="296"/>
      <c r="EM107" s="296"/>
      <c r="EN107" s="296"/>
      <c r="EO107" s="296"/>
      <c r="EP107" s="296"/>
      <c r="EQ107" s="296"/>
      <c r="ER107" s="296"/>
      <c r="ES107" s="296"/>
      <c r="ET107" s="296"/>
      <c r="EU107" s="296"/>
      <c r="EV107" s="296"/>
      <c r="EW107" s="296"/>
      <c r="EX107" s="296"/>
      <c r="EY107" s="296"/>
      <c r="EZ107" s="296"/>
      <c r="FA107" s="296"/>
      <c r="FB107" s="296"/>
      <c r="FC107" s="296"/>
      <c r="FD107" s="296"/>
      <c r="FE107" s="296"/>
      <c r="FF107" s="296"/>
    </row>
    <row r="108" spans="2:162" s="316" customFormat="1" x14ac:dyDescent="0.3">
      <c r="B108" s="317"/>
      <c r="C108" s="317"/>
      <c r="D108" s="317"/>
      <c r="E108" s="317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296"/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96"/>
      <c r="AS108" s="296"/>
      <c r="AT108" s="296"/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6"/>
      <c r="BH108" s="296"/>
      <c r="BI108" s="296"/>
      <c r="BJ108" s="296"/>
      <c r="BK108" s="296"/>
      <c r="BL108" s="296"/>
      <c r="BM108" s="296"/>
      <c r="BN108" s="296"/>
      <c r="BO108" s="296"/>
      <c r="BP108" s="296"/>
      <c r="BQ108" s="296"/>
      <c r="BR108" s="296"/>
      <c r="BS108" s="296"/>
      <c r="BT108" s="296"/>
      <c r="BU108" s="296"/>
      <c r="BV108" s="296"/>
      <c r="BW108" s="296"/>
      <c r="BX108" s="296"/>
      <c r="BY108" s="296"/>
      <c r="BZ108" s="296"/>
      <c r="CA108" s="296"/>
      <c r="CB108" s="296"/>
      <c r="CC108" s="296"/>
      <c r="CD108" s="296"/>
      <c r="CE108" s="296"/>
      <c r="CF108" s="296"/>
      <c r="CG108" s="296"/>
      <c r="CH108" s="296"/>
      <c r="CI108" s="296"/>
      <c r="CJ108" s="296"/>
      <c r="CK108" s="296"/>
      <c r="CL108" s="296"/>
      <c r="CM108" s="296"/>
      <c r="CN108" s="296"/>
      <c r="CO108" s="296"/>
      <c r="CP108" s="296"/>
      <c r="CQ108" s="296"/>
      <c r="CR108" s="296"/>
      <c r="CS108" s="296"/>
      <c r="CT108" s="296"/>
      <c r="CU108" s="296"/>
      <c r="CV108" s="296"/>
      <c r="CW108" s="296"/>
      <c r="CX108" s="296"/>
      <c r="CY108" s="296"/>
      <c r="CZ108" s="296"/>
      <c r="DA108" s="296"/>
      <c r="DB108" s="296"/>
      <c r="DC108" s="296"/>
      <c r="DD108" s="296"/>
      <c r="DE108" s="296"/>
      <c r="DF108" s="296"/>
      <c r="DG108" s="296"/>
      <c r="DH108" s="296"/>
      <c r="DI108" s="296"/>
      <c r="DJ108" s="296"/>
      <c r="DK108" s="296"/>
      <c r="DL108" s="296"/>
      <c r="DM108" s="296"/>
      <c r="DN108" s="296"/>
      <c r="DO108" s="296"/>
      <c r="DP108" s="296"/>
      <c r="DQ108" s="296"/>
      <c r="DR108" s="296"/>
      <c r="DS108" s="296"/>
      <c r="DT108" s="296"/>
      <c r="DU108" s="296"/>
      <c r="DV108" s="296"/>
      <c r="DW108" s="296"/>
      <c r="DX108" s="296"/>
      <c r="DY108" s="296"/>
      <c r="DZ108" s="296"/>
      <c r="EA108" s="296"/>
      <c r="EB108" s="296"/>
      <c r="EC108" s="296"/>
      <c r="ED108" s="296"/>
      <c r="EE108" s="296"/>
      <c r="EF108" s="296"/>
      <c r="EG108" s="296"/>
      <c r="EH108" s="296"/>
      <c r="EI108" s="296"/>
      <c r="EJ108" s="296"/>
      <c r="EK108" s="296"/>
      <c r="EL108" s="296"/>
      <c r="EM108" s="296"/>
      <c r="EN108" s="296"/>
      <c r="EO108" s="296"/>
      <c r="EP108" s="296"/>
      <c r="EQ108" s="296"/>
      <c r="ER108" s="296"/>
      <c r="ES108" s="296"/>
      <c r="ET108" s="296"/>
      <c r="EU108" s="296"/>
      <c r="EV108" s="296"/>
      <c r="EW108" s="296"/>
      <c r="EX108" s="296"/>
      <c r="EY108" s="296"/>
      <c r="EZ108" s="296"/>
      <c r="FA108" s="296"/>
      <c r="FB108" s="296"/>
      <c r="FC108" s="296"/>
      <c r="FD108" s="296"/>
      <c r="FE108" s="296"/>
      <c r="FF108" s="296"/>
    </row>
    <row r="109" spans="2:162" s="316" customFormat="1" x14ac:dyDescent="0.3">
      <c r="B109" s="317"/>
      <c r="C109" s="317"/>
      <c r="D109" s="317"/>
      <c r="E109" s="317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6"/>
      <c r="AQ109" s="296"/>
      <c r="AR109" s="296"/>
      <c r="AS109" s="296"/>
      <c r="AT109" s="296"/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6"/>
      <c r="BH109" s="296"/>
      <c r="BI109" s="296"/>
      <c r="BJ109" s="296"/>
      <c r="BK109" s="296"/>
      <c r="BL109" s="296"/>
      <c r="BM109" s="296"/>
      <c r="BN109" s="296"/>
      <c r="BO109" s="296"/>
      <c r="BP109" s="296"/>
      <c r="BQ109" s="296"/>
      <c r="BR109" s="296"/>
      <c r="BS109" s="296"/>
      <c r="BT109" s="296"/>
      <c r="BU109" s="296"/>
      <c r="BV109" s="296"/>
      <c r="BW109" s="296"/>
      <c r="BX109" s="296"/>
      <c r="BY109" s="296"/>
      <c r="BZ109" s="296"/>
      <c r="CA109" s="296"/>
      <c r="CB109" s="296"/>
      <c r="CC109" s="296"/>
      <c r="CD109" s="296"/>
      <c r="CE109" s="296"/>
      <c r="CF109" s="296"/>
      <c r="CG109" s="296"/>
      <c r="CH109" s="296"/>
      <c r="CI109" s="296"/>
      <c r="CJ109" s="296"/>
      <c r="CK109" s="296"/>
      <c r="CL109" s="296"/>
      <c r="CM109" s="296"/>
      <c r="CN109" s="296"/>
      <c r="CO109" s="296"/>
      <c r="CP109" s="296"/>
      <c r="CQ109" s="296"/>
      <c r="CR109" s="296"/>
      <c r="CS109" s="296"/>
      <c r="CT109" s="296"/>
      <c r="CU109" s="296"/>
      <c r="CV109" s="296"/>
      <c r="CW109" s="296"/>
      <c r="CX109" s="296"/>
      <c r="CY109" s="296"/>
      <c r="CZ109" s="296"/>
      <c r="DA109" s="296"/>
      <c r="DB109" s="296"/>
      <c r="DC109" s="296"/>
      <c r="DD109" s="296"/>
      <c r="DE109" s="296"/>
      <c r="DF109" s="296"/>
      <c r="DG109" s="296"/>
      <c r="DH109" s="296"/>
      <c r="DI109" s="296"/>
      <c r="DJ109" s="296"/>
      <c r="DK109" s="296"/>
      <c r="DL109" s="296"/>
      <c r="DM109" s="296"/>
      <c r="DN109" s="296"/>
      <c r="DO109" s="296"/>
      <c r="DP109" s="296"/>
      <c r="DQ109" s="296"/>
      <c r="DR109" s="296"/>
      <c r="DS109" s="296"/>
      <c r="DT109" s="296"/>
      <c r="DU109" s="296"/>
      <c r="DV109" s="296"/>
      <c r="DW109" s="296"/>
      <c r="DX109" s="296"/>
      <c r="DY109" s="296"/>
      <c r="DZ109" s="296"/>
      <c r="EA109" s="296"/>
      <c r="EB109" s="296"/>
      <c r="EC109" s="296"/>
      <c r="ED109" s="296"/>
      <c r="EE109" s="296"/>
      <c r="EF109" s="296"/>
      <c r="EG109" s="296"/>
      <c r="EH109" s="296"/>
      <c r="EI109" s="296"/>
      <c r="EJ109" s="296"/>
      <c r="EK109" s="296"/>
      <c r="EL109" s="296"/>
      <c r="EM109" s="296"/>
      <c r="EN109" s="296"/>
      <c r="EO109" s="296"/>
      <c r="EP109" s="296"/>
      <c r="EQ109" s="296"/>
      <c r="ER109" s="296"/>
      <c r="ES109" s="296"/>
      <c r="ET109" s="296"/>
      <c r="EU109" s="296"/>
      <c r="EV109" s="296"/>
      <c r="EW109" s="296"/>
      <c r="EX109" s="296"/>
      <c r="EY109" s="296"/>
      <c r="EZ109" s="296"/>
      <c r="FA109" s="296"/>
      <c r="FB109" s="296"/>
      <c r="FC109" s="296"/>
      <c r="FD109" s="296"/>
      <c r="FE109" s="296"/>
      <c r="FF109" s="296"/>
    </row>
    <row r="110" spans="2:162" s="316" customFormat="1" x14ac:dyDescent="0.3">
      <c r="B110" s="317"/>
      <c r="C110" s="317"/>
      <c r="D110" s="317"/>
      <c r="E110" s="317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296"/>
      <c r="AU110" s="296"/>
      <c r="AV110" s="296"/>
      <c r="AW110" s="296"/>
      <c r="AX110" s="296"/>
      <c r="AY110" s="296"/>
      <c r="AZ110" s="296"/>
      <c r="BA110" s="296"/>
      <c r="BB110" s="296"/>
      <c r="BC110" s="296"/>
      <c r="BD110" s="296"/>
      <c r="BE110" s="296"/>
      <c r="BF110" s="296"/>
      <c r="BG110" s="296"/>
      <c r="BH110" s="296"/>
      <c r="BI110" s="296"/>
      <c r="BJ110" s="296"/>
      <c r="BK110" s="296"/>
      <c r="BL110" s="296"/>
      <c r="BM110" s="296"/>
      <c r="BN110" s="296"/>
      <c r="BO110" s="296"/>
      <c r="BP110" s="296"/>
      <c r="BQ110" s="296"/>
      <c r="BR110" s="296"/>
      <c r="BS110" s="296"/>
      <c r="BT110" s="296"/>
      <c r="BU110" s="296"/>
      <c r="BV110" s="296"/>
      <c r="BW110" s="296"/>
      <c r="BX110" s="296"/>
      <c r="BY110" s="296"/>
      <c r="BZ110" s="296"/>
      <c r="CA110" s="296"/>
      <c r="CB110" s="296"/>
      <c r="CC110" s="296"/>
      <c r="CD110" s="296"/>
      <c r="CE110" s="296"/>
      <c r="CF110" s="296"/>
      <c r="CG110" s="296"/>
      <c r="CH110" s="296"/>
      <c r="CI110" s="296"/>
      <c r="CJ110" s="296"/>
      <c r="CK110" s="296"/>
      <c r="CL110" s="296"/>
      <c r="CM110" s="296"/>
      <c r="CN110" s="296"/>
      <c r="CO110" s="296"/>
      <c r="CP110" s="296"/>
      <c r="CQ110" s="296"/>
      <c r="CR110" s="296"/>
      <c r="CS110" s="296"/>
      <c r="CT110" s="296"/>
      <c r="CU110" s="296"/>
      <c r="CV110" s="296"/>
      <c r="CW110" s="296"/>
      <c r="CX110" s="296"/>
      <c r="CY110" s="296"/>
      <c r="CZ110" s="296"/>
      <c r="DA110" s="296"/>
      <c r="DB110" s="296"/>
      <c r="DC110" s="296"/>
      <c r="DD110" s="296"/>
      <c r="DE110" s="296"/>
      <c r="DF110" s="296"/>
      <c r="DG110" s="296"/>
      <c r="DH110" s="296"/>
      <c r="DI110" s="296"/>
      <c r="DJ110" s="296"/>
      <c r="DK110" s="296"/>
      <c r="DL110" s="296"/>
      <c r="DM110" s="296"/>
      <c r="DN110" s="296"/>
      <c r="DO110" s="296"/>
      <c r="DP110" s="296"/>
      <c r="DQ110" s="296"/>
      <c r="DR110" s="296"/>
      <c r="DS110" s="296"/>
      <c r="DT110" s="296"/>
      <c r="DU110" s="296"/>
      <c r="DV110" s="296"/>
      <c r="DW110" s="296"/>
      <c r="DX110" s="296"/>
      <c r="DY110" s="296"/>
      <c r="DZ110" s="296"/>
      <c r="EA110" s="296"/>
      <c r="EB110" s="296"/>
      <c r="EC110" s="296"/>
      <c r="ED110" s="296"/>
      <c r="EE110" s="296"/>
      <c r="EF110" s="296"/>
      <c r="EG110" s="296"/>
      <c r="EH110" s="296"/>
      <c r="EI110" s="296"/>
      <c r="EJ110" s="296"/>
      <c r="EK110" s="296"/>
      <c r="EL110" s="296"/>
      <c r="EM110" s="296"/>
      <c r="EN110" s="296"/>
      <c r="EO110" s="296"/>
      <c r="EP110" s="296"/>
      <c r="EQ110" s="296"/>
      <c r="ER110" s="296"/>
      <c r="ES110" s="296"/>
      <c r="ET110" s="296"/>
      <c r="EU110" s="296"/>
      <c r="EV110" s="296"/>
      <c r="EW110" s="296"/>
      <c r="EX110" s="296"/>
      <c r="EY110" s="296"/>
      <c r="EZ110" s="296"/>
      <c r="FA110" s="296"/>
      <c r="FB110" s="296"/>
      <c r="FC110" s="296"/>
      <c r="FD110" s="296"/>
      <c r="FE110" s="296"/>
      <c r="FF110" s="296"/>
    </row>
    <row r="111" spans="2:162" s="316" customFormat="1" x14ac:dyDescent="0.3">
      <c r="B111" s="320"/>
      <c r="C111" s="320"/>
      <c r="D111" s="320"/>
      <c r="E111" s="320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  <c r="AH111" s="296"/>
      <c r="AI111" s="296"/>
      <c r="AJ111" s="296"/>
      <c r="AK111" s="296"/>
      <c r="AL111" s="296"/>
      <c r="AM111" s="296"/>
      <c r="AN111" s="296"/>
      <c r="AO111" s="296"/>
      <c r="AP111" s="296"/>
      <c r="AQ111" s="296"/>
      <c r="AR111" s="296"/>
      <c r="AS111" s="296"/>
      <c r="AT111" s="296"/>
      <c r="AU111" s="296"/>
      <c r="AV111" s="296"/>
      <c r="AW111" s="296"/>
      <c r="AX111" s="296"/>
      <c r="AY111" s="296"/>
      <c r="AZ111" s="296"/>
      <c r="BA111" s="296"/>
      <c r="BB111" s="296"/>
      <c r="BC111" s="296"/>
      <c r="BD111" s="296"/>
      <c r="BE111" s="296"/>
      <c r="BF111" s="296"/>
      <c r="BG111" s="296"/>
      <c r="BH111" s="296"/>
      <c r="BI111" s="296"/>
      <c r="BJ111" s="296"/>
      <c r="BK111" s="296"/>
      <c r="BL111" s="296"/>
      <c r="BM111" s="296"/>
      <c r="BN111" s="296"/>
      <c r="BO111" s="296"/>
      <c r="BP111" s="296"/>
      <c r="BQ111" s="296"/>
      <c r="BR111" s="296"/>
      <c r="BS111" s="296"/>
      <c r="BT111" s="296"/>
      <c r="BU111" s="296"/>
      <c r="BV111" s="296"/>
      <c r="BW111" s="296"/>
      <c r="BX111" s="296"/>
      <c r="BY111" s="296"/>
      <c r="BZ111" s="296"/>
      <c r="CA111" s="296"/>
      <c r="CB111" s="296"/>
      <c r="CC111" s="296"/>
      <c r="CD111" s="296"/>
      <c r="CE111" s="296"/>
      <c r="CF111" s="296"/>
      <c r="CG111" s="296"/>
      <c r="CH111" s="296"/>
      <c r="CI111" s="296"/>
      <c r="CJ111" s="296"/>
      <c r="CK111" s="296"/>
      <c r="CL111" s="296"/>
      <c r="CM111" s="296"/>
      <c r="CN111" s="296"/>
      <c r="CO111" s="296"/>
      <c r="CP111" s="296"/>
      <c r="CQ111" s="296"/>
      <c r="CR111" s="296"/>
      <c r="CS111" s="296"/>
      <c r="CT111" s="296"/>
      <c r="CU111" s="296"/>
      <c r="CV111" s="296"/>
      <c r="CW111" s="296"/>
      <c r="CX111" s="296"/>
      <c r="CY111" s="296"/>
      <c r="CZ111" s="296"/>
      <c r="DA111" s="296"/>
      <c r="DB111" s="296"/>
      <c r="DC111" s="296"/>
      <c r="DD111" s="296"/>
      <c r="DE111" s="296"/>
      <c r="DF111" s="296"/>
      <c r="DG111" s="296"/>
      <c r="DH111" s="296"/>
      <c r="DI111" s="296"/>
      <c r="DJ111" s="296"/>
      <c r="DK111" s="296"/>
      <c r="DL111" s="296"/>
      <c r="DM111" s="296"/>
      <c r="DN111" s="296"/>
      <c r="DO111" s="296"/>
      <c r="DP111" s="296"/>
      <c r="DQ111" s="296"/>
      <c r="DR111" s="296"/>
      <c r="DS111" s="296"/>
      <c r="DT111" s="296"/>
      <c r="DU111" s="296"/>
      <c r="DV111" s="296"/>
      <c r="DW111" s="296"/>
      <c r="DX111" s="296"/>
      <c r="DY111" s="296"/>
      <c r="DZ111" s="296"/>
      <c r="EA111" s="296"/>
      <c r="EB111" s="296"/>
      <c r="EC111" s="296"/>
      <c r="ED111" s="296"/>
      <c r="EE111" s="296"/>
      <c r="EF111" s="296"/>
      <c r="EG111" s="296"/>
      <c r="EH111" s="296"/>
      <c r="EI111" s="296"/>
      <c r="EJ111" s="296"/>
      <c r="EK111" s="296"/>
      <c r="EL111" s="296"/>
      <c r="EM111" s="296"/>
      <c r="EN111" s="296"/>
      <c r="EO111" s="296"/>
      <c r="EP111" s="296"/>
      <c r="EQ111" s="296"/>
      <c r="ER111" s="296"/>
      <c r="ES111" s="296"/>
      <c r="ET111" s="296"/>
      <c r="EU111" s="296"/>
      <c r="EV111" s="296"/>
      <c r="EW111" s="296"/>
      <c r="EX111" s="296"/>
      <c r="EY111" s="296"/>
      <c r="EZ111" s="296"/>
      <c r="FA111" s="296"/>
      <c r="FB111" s="296"/>
      <c r="FC111" s="296"/>
      <c r="FD111" s="296"/>
      <c r="FE111" s="296"/>
      <c r="FF111" s="296"/>
    </row>
    <row r="112" spans="2:162" s="316" customFormat="1" x14ac:dyDescent="0.3">
      <c r="B112" s="317"/>
      <c r="C112" s="317"/>
      <c r="D112" s="317"/>
      <c r="E112" s="317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6"/>
      <c r="BN112" s="296"/>
      <c r="BO112" s="296"/>
      <c r="BP112" s="296"/>
      <c r="BQ112" s="296"/>
      <c r="BR112" s="296"/>
      <c r="BS112" s="296"/>
      <c r="BT112" s="296"/>
      <c r="BU112" s="296"/>
      <c r="BV112" s="296"/>
      <c r="BW112" s="296"/>
      <c r="BX112" s="296"/>
      <c r="BY112" s="296"/>
      <c r="BZ112" s="296"/>
      <c r="CA112" s="296"/>
      <c r="CB112" s="296"/>
      <c r="CC112" s="296"/>
      <c r="CD112" s="296"/>
      <c r="CE112" s="296"/>
      <c r="CF112" s="296"/>
      <c r="CG112" s="296"/>
      <c r="CH112" s="296"/>
      <c r="CI112" s="296"/>
      <c r="CJ112" s="296"/>
      <c r="CK112" s="296"/>
      <c r="CL112" s="296"/>
      <c r="CM112" s="296"/>
      <c r="CN112" s="296"/>
      <c r="CO112" s="296"/>
      <c r="CP112" s="296"/>
      <c r="CQ112" s="296"/>
      <c r="CR112" s="296"/>
      <c r="CS112" s="296"/>
      <c r="CT112" s="296"/>
      <c r="CU112" s="296"/>
      <c r="CV112" s="296"/>
      <c r="CW112" s="296"/>
      <c r="CX112" s="296"/>
      <c r="CY112" s="296"/>
      <c r="CZ112" s="296"/>
      <c r="DA112" s="296"/>
      <c r="DB112" s="296"/>
      <c r="DC112" s="296"/>
      <c r="DD112" s="296"/>
      <c r="DE112" s="296"/>
      <c r="DF112" s="296"/>
      <c r="DG112" s="296"/>
      <c r="DH112" s="296"/>
      <c r="DI112" s="296"/>
      <c r="DJ112" s="296"/>
      <c r="DK112" s="296"/>
      <c r="DL112" s="296"/>
      <c r="DM112" s="296"/>
      <c r="DN112" s="296"/>
      <c r="DO112" s="296"/>
      <c r="DP112" s="296"/>
      <c r="DQ112" s="296"/>
      <c r="DR112" s="296"/>
      <c r="DS112" s="296"/>
      <c r="DT112" s="296"/>
      <c r="DU112" s="296"/>
      <c r="DV112" s="296"/>
      <c r="DW112" s="296"/>
      <c r="DX112" s="296"/>
      <c r="DY112" s="296"/>
      <c r="DZ112" s="296"/>
      <c r="EA112" s="296"/>
      <c r="EB112" s="296"/>
      <c r="EC112" s="296"/>
      <c r="ED112" s="296"/>
      <c r="EE112" s="296"/>
      <c r="EF112" s="296"/>
      <c r="EG112" s="296"/>
      <c r="EH112" s="296"/>
      <c r="EI112" s="296"/>
      <c r="EJ112" s="296"/>
      <c r="EK112" s="296"/>
      <c r="EL112" s="296"/>
      <c r="EM112" s="296"/>
      <c r="EN112" s="296"/>
      <c r="EO112" s="296"/>
      <c r="EP112" s="296"/>
      <c r="EQ112" s="296"/>
      <c r="ER112" s="296"/>
      <c r="ES112" s="296"/>
      <c r="ET112" s="296"/>
      <c r="EU112" s="296"/>
      <c r="EV112" s="296"/>
      <c r="EW112" s="296"/>
      <c r="EX112" s="296"/>
      <c r="EY112" s="296"/>
      <c r="EZ112" s="296"/>
      <c r="FA112" s="296"/>
      <c r="FB112" s="296"/>
      <c r="FC112" s="296"/>
      <c r="FD112" s="296"/>
      <c r="FE112" s="296"/>
      <c r="FF112" s="296"/>
    </row>
    <row r="113" spans="2:162" s="316" customFormat="1" x14ac:dyDescent="0.3">
      <c r="B113" s="317"/>
      <c r="C113" s="317"/>
      <c r="D113" s="317"/>
      <c r="E113" s="317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  <c r="AH113" s="296"/>
      <c r="AI113" s="296"/>
      <c r="AJ113" s="296"/>
      <c r="AK113" s="296"/>
      <c r="AL113" s="296"/>
      <c r="AM113" s="296"/>
      <c r="AN113" s="296"/>
      <c r="AO113" s="296"/>
      <c r="AP113" s="296"/>
      <c r="AQ113" s="296"/>
      <c r="AR113" s="296"/>
      <c r="AS113" s="296"/>
      <c r="AT113" s="296"/>
      <c r="AU113" s="296"/>
      <c r="AV113" s="296"/>
      <c r="AW113" s="296"/>
      <c r="AX113" s="296"/>
      <c r="AY113" s="296"/>
      <c r="AZ113" s="296"/>
      <c r="BA113" s="296"/>
      <c r="BB113" s="296"/>
      <c r="BC113" s="296"/>
      <c r="BD113" s="296"/>
      <c r="BE113" s="296"/>
      <c r="BF113" s="296"/>
      <c r="BG113" s="296"/>
      <c r="BH113" s="296"/>
      <c r="BI113" s="296"/>
      <c r="BJ113" s="296"/>
      <c r="BK113" s="296"/>
      <c r="BL113" s="296"/>
      <c r="BM113" s="296"/>
      <c r="BN113" s="296"/>
      <c r="BO113" s="296"/>
      <c r="BP113" s="296"/>
      <c r="BQ113" s="296"/>
      <c r="BR113" s="296"/>
      <c r="BS113" s="296"/>
      <c r="BT113" s="296"/>
      <c r="BU113" s="296"/>
      <c r="BV113" s="296"/>
      <c r="BW113" s="296"/>
      <c r="BX113" s="296"/>
      <c r="BY113" s="296"/>
      <c r="BZ113" s="296"/>
      <c r="CA113" s="296"/>
      <c r="CB113" s="296"/>
      <c r="CC113" s="296"/>
      <c r="CD113" s="296"/>
      <c r="CE113" s="296"/>
      <c r="CF113" s="296"/>
      <c r="CG113" s="296"/>
      <c r="CH113" s="296"/>
      <c r="CI113" s="296"/>
      <c r="CJ113" s="296"/>
      <c r="CK113" s="296"/>
      <c r="CL113" s="296"/>
      <c r="CM113" s="296"/>
      <c r="CN113" s="296"/>
      <c r="CO113" s="296"/>
      <c r="CP113" s="296"/>
      <c r="CQ113" s="296"/>
      <c r="CR113" s="296"/>
      <c r="CS113" s="296"/>
      <c r="CT113" s="296"/>
      <c r="CU113" s="296"/>
      <c r="CV113" s="296"/>
      <c r="CW113" s="296"/>
      <c r="CX113" s="296"/>
      <c r="CY113" s="296"/>
      <c r="CZ113" s="296"/>
      <c r="DA113" s="296"/>
      <c r="DB113" s="296"/>
      <c r="DC113" s="296"/>
      <c r="DD113" s="296"/>
      <c r="DE113" s="296"/>
      <c r="DF113" s="296"/>
      <c r="DG113" s="296"/>
      <c r="DH113" s="296"/>
      <c r="DI113" s="296"/>
      <c r="DJ113" s="296"/>
      <c r="DK113" s="296"/>
      <c r="DL113" s="296"/>
      <c r="DM113" s="296"/>
      <c r="DN113" s="296"/>
      <c r="DO113" s="296"/>
      <c r="DP113" s="296"/>
      <c r="DQ113" s="296"/>
      <c r="DR113" s="296"/>
      <c r="DS113" s="296"/>
      <c r="DT113" s="296"/>
      <c r="DU113" s="296"/>
      <c r="DV113" s="296"/>
      <c r="DW113" s="296"/>
      <c r="DX113" s="296"/>
      <c r="DY113" s="296"/>
      <c r="DZ113" s="296"/>
      <c r="EA113" s="296"/>
      <c r="EB113" s="296"/>
      <c r="EC113" s="296"/>
      <c r="ED113" s="296"/>
      <c r="EE113" s="296"/>
      <c r="EF113" s="296"/>
      <c r="EG113" s="296"/>
      <c r="EH113" s="296"/>
      <c r="EI113" s="296"/>
      <c r="EJ113" s="296"/>
      <c r="EK113" s="296"/>
      <c r="EL113" s="296"/>
      <c r="EM113" s="296"/>
      <c r="EN113" s="296"/>
      <c r="EO113" s="296"/>
      <c r="EP113" s="296"/>
      <c r="EQ113" s="296"/>
      <c r="ER113" s="296"/>
      <c r="ES113" s="296"/>
      <c r="ET113" s="296"/>
      <c r="EU113" s="296"/>
      <c r="EV113" s="296"/>
      <c r="EW113" s="296"/>
      <c r="EX113" s="296"/>
      <c r="EY113" s="296"/>
      <c r="EZ113" s="296"/>
      <c r="FA113" s="296"/>
      <c r="FB113" s="296"/>
      <c r="FC113" s="296"/>
      <c r="FD113" s="296"/>
      <c r="FE113" s="296"/>
      <c r="FF113" s="296"/>
    </row>
    <row r="114" spans="2:162" s="316" customFormat="1" x14ac:dyDescent="0.3">
      <c r="B114" s="317"/>
      <c r="C114" s="317"/>
      <c r="D114" s="317"/>
      <c r="E114" s="317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  <c r="AH114" s="296"/>
      <c r="AI114" s="296"/>
      <c r="AJ114" s="296"/>
      <c r="AK114" s="296"/>
      <c r="AL114" s="296"/>
      <c r="AM114" s="296"/>
      <c r="AN114" s="296"/>
      <c r="AO114" s="296"/>
      <c r="AP114" s="296"/>
      <c r="AQ114" s="296"/>
      <c r="AR114" s="296"/>
      <c r="AS114" s="296"/>
      <c r="AT114" s="296"/>
      <c r="AU114" s="296"/>
      <c r="AV114" s="296"/>
      <c r="AW114" s="296"/>
      <c r="AX114" s="296"/>
      <c r="AY114" s="296"/>
      <c r="AZ114" s="296"/>
      <c r="BA114" s="296"/>
      <c r="BB114" s="296"/>
      <c r="BC114" s="296"/>
      <c r="BD114" s="296"/>
      <c r="BE114" s="296"/>
      <c r="BF114" s="296"/>
      <c r="BG114" s="296"/>
      <c r="BH114" s="296"/>
      <c r="BI114" s="296"/>
      <c r="BJ114" s="296"/>
      <c r="BK114" s="296"/>
      <c r="BL114" s="296"/>
      <c r="BM114" s="296"/>
      <c r="BN114" s="296"/>
      <c r="BO114" s="296"/>
      <c r="BP114" s="296"/>
      <c r="BQ114" s="296"/>
      <c r="BR114" s="296"/>
      <c r="BS114" s="296"/>
      <c r="BT114" s="296"/>
      <c r="BU114" s="296"/>
      <c r="BV114" s="296"/>
      <c r="BW114" s="296"/>
      <c r="BX114" s="296"/>
      <c r="BY114" s="296"/>
      <c r="BZ114" s="296"/>
      <c r="CA114" s="296"/>
      <c r="CB114" s="296"/>
      <c r="CC114" s="296"/>
      <c r="CD114" s="296"/>
      <c r="CE114" s="296"/>
      <c r="CF114" s="296"/>
      <c r="CG114" s="296"/>
      <c r="CH114" s="296"/>
      <c r="CI114" s="296"/>
      <c r="CJ114" s="296"/>
      <c r="CK114" s="296"/>
      <c r="CL114" s="296"/>
      <c r="CM114" s="296"/>
      <c r="CN114" s="296"/>
      <c r="CO114" s="296"/>
      <c r="CP114" s="296"/>
      <c r="CQ114" s="296"/>
      <c r="CR114" s="296"/>
      <c r="CS114" s="296"/>
      <c r="CT114" s="296"/>
      <c r="CU114" s="296"/>
      <c r="CV114" s="296"/>
      <c r="CW114" s="296"/>
      <c r="CX114" s="296"/>
      <c r="CY114" s="296"/>
      <c r="CZ114" s="296"/>
      <c r="DA114" s="296"/>
      <c r="DB114" s="296"/>
      <c r="DC114" s="296"/>
      <c r="DD114" s="296"/>
      <c r="DE114" s="296"/>
      <c r="DF114" s="296"/>
      <c r="DG114" s="296"/>
      <c r="DH114" s="296"/>
      <c r="DI114" s="296"/>
      <c r="DJ114" s="296"/>
      <c r="DK114" s="296"/>
      <c r="DL114" s="296"/>
      <c r="DM114" s="296"/>
      <c r="DN114" s="296"/>
      <c r="DO114" s="296"/>
      <c r="DP114" s="296"/>
      <c r="DQ114" s="296"/>
      <c r="DR114" s="296"/>
      <c r="DS114" s="296"/>
      <c r="DT114" s="296"/>
      <c r="DU114" s="296"/>
      <c r="DV114" s="296"/>
      <c r="DW114" s="296"/>
      <c r="DX114" s="296"/>
      <c r="DY114" s="296"/>
      <c r="DZ114" s="296"/>
      <c r="EA114" s="296"/>
      <c r="EB114" s="296"/>
      <c r="EC114" s="296"/>
      <c r="ED114" s="296"/>
      <c r="EE114" s="296"/>
      <c r="EF114" s="296"/>
      <c r="EG114" s="296"/>
      <c r="EH114" s="296"/>
      <c r="EI114" s="296"/>
      <c r="EJ114" s="296"/>
      <c r="EK114" s="296"/>
      <c r="EL114" s="296"/>
      <c r="EM114" s="296"/>
      <c r="EN114" s="296"/>
      <c r="EO114" s="296"/>
      <c r="EP114" s="296"/>
      <c r="EQ114" s="296"/>
      <c r="ER114" s="296"/>
      <c r="ES114" s="296"/>
      <c r="ET114" s="296"/>
      <c r="EU114" s="296"/>
      <c r="EV114" s="296"/>
      <c r="EW114" s="296"/>
      <c r="EX114" s="296"/>
      <c r="EY114" s="296"/>
      <c r="EZ114" s="296"/>
      <c r="FA114" s="296"/>
      <c r="FB114" s="296"/>
      <c r="FC114" s="296"/>
      <c r="FD114" s="296"/>
      <c r="FE114" s="296"/>
      <c r="FF114" s="296"/>
    </row>
    <row r="115" spans="2:162" s="316" customFormat="1" x14ac:dyDescent="0.3">
      <c r="B115" s="317"/>
      <c r="C115" s="317"/>
      <c r="D115" s="317"/>
      <c r="E115" s="317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  <c r="AL115" s="296"/>
      <c r="AM115" s="296"/>
      <c r="AN115" s="296"/>
      <c r="AO115" s="296"/>
      <c r="AP115" s="296"/>
      <c r="AQ115" s="296"/>
      <c r="AR115" s="296"/>
      <c r="AS115" s="296"/>
      <c r="AT115" s="296"/>
      <c r="AU115" s="296"/>
      <c r="AV115" s="296"/>
      <c r="AW115" s="296"/>
      <c r="AX115" s="296"/>
      <c r="AY115" s="296"/>
      <c r="AZ115" s="296"/>
      <c r="BA115" s="296"/>
      <c r="BB115" s="296"/>
      <c r="BC115" s="296"/>
      <c r="BD115" s="296"/>
      <c r="BE115" s="296"/>
      <c r="BF115" s="296"/>
      <c r="BG115" s="296"/>
      <c r="BH115" s="296"/>
      <c r="BI115" s="296"/>
      <c r="BJ115" s="296"/>
      <c r="BK115" s="296"/>
      <c r="BL115" s="296"/>
      <c r="BM115" s="296"/>
      <c r="BN115" s="296"/>
      <c r="BO115" s="296"/>
      <c r="BP115" s="296"/>
      <c r="BQ115" s="296"/>
      <c r="BR115" s="296"/>
      <c r="BS115" s="296"/>
      <c r="BT115" s="296"/>
      <c r="BU115" s="296"/>
      <c r="BV115" s="296"/>
      <c r="BW115" s="296"/>
      <c r="BX115" s="296"/>
      <c r="BY115" s="296"/>
      <c r="BZ115" s="296"/>
      <c r="CA115" s="296"/>
      <c r="CB115" s="296"/>
      <c r="CC115" s="296"/>
      <c r="CD115" s="296"/>
      <c r="CE115" s="296"/>
      <c r="CF115" s="296"/>
      <c r="CG115" s="296"/>
      <c r="CH115" s="296"/>
      <c r="CI115" s="296"/>
      <c r="CJ115" s="296"/>
      <c r="CK115" s="296"/>
      <c r="CL115" s="296"/>
      <c r="CM115" s="296"/>
      <c r="CN115" s="296"/>
      <c r="CO115" s="296"/>
      <c r="CP115" s="296"/>
      <c r="CQ115" s="296"/>
      <c r="CR115" s="296"/>
      <c r="CS115" s="296"/>
      <c r="CT115" s="296"/>
      <c r="CU115" s="296"/>
      <c r="CV115" s="296"/>
      <c r="CW115" s="296"/>
      <c r="CX115" s="296"/>
      <c r="CY115" s="296"/>
      <c r="CZ115" s="296"/>
      <c r="DA115" s="296"/>
      <c r="DB115" s="296"/>
      <c r="DC115" s="296"/>
      <c r="DD115" s="296"/>
      <c r="DE115" s="296"/>
      <c r="DF115" s="296"/>
      <c r="DG115" s="296"/>
      <c r="DH115" s="296"/>
      <c r="DI115" s="296"/>
      <c r="DJ115" s="296"/>
      <c r="DK115" s="296"/>
      <c r="DL115" s="296"/>
      <c r="DM115" s="296"/>
      <c r="DN115" s="296"/>
      <c r="DO115" s="296"/>
      <c r="DP115" s="296"/>
      <c r="DQ115" s="296"/>
      <c r="DR115" s="296"/>
      <c r="DS115" s="296"/>
      <c r="DT115" s="296"/>
      <c r="DU115" s="296"/>
      <c r="DV115" s="296"/>
      <c r="DW115" s="296"/>
      <c r="DX115" s="296"/>
      <c r="DY115" s="296"/>
      <c r="DZ115" s="296"/>
      <c r="EA115" s="296"/>
      <c r="EB115" s="296"/>
      <c r="EC115" s="296"/>
      <c r="ED115" s="296"/>
      <c r="EE115" s="296"/>
      <c r="EF115" s="296"/>
      <c r="EG115" s="296"/>
      <c r="EH115" s="296"/>
      <c r="EI115" s="296"/>
      <c r="EJ115" s="296"/>
      <c r="EK115" s="296"/>
      <c r="EL115" s="296"/>
      <c r="EM115" s="296"/>
      <c r="EN115" s="296"/>
      <c r="EO115" s="296"/>
      <c r="EP115" s="296"/>
      <c r="EQ115" s="296"/>
      <c r="ER115" s="296"/>
      <c r="ES115" s="296"/>
      <c r="ET115" s="296"/>
      <c r="EU115" s="296"/>
      <c r="EV115" s="296"/>
      <c r="EW115" s="296"/>
      <c r="EX115" s="296"/>
      <c r="EY115" s="296"/>
      <c r="EZ115" s="296"/>
      <c r="FA115" s="296"/>
      <c r="FB115" s="296"/>
      <c r="FC115" s="296"/>
      <c r="FD115" s="296"/>
      <c r="FE115" s="296"/>
      <c r="FF115" s="296"/>
    </row>
    <row r="116" spans="2:162" s="316" customFormat="1" x14ac:dyDescent="0.3">
      <c r="B116" s="319"/>
      <c r="C116" s="319"/>
      <c r="D116" s="319"/>
      <c r="E116" s="319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  <c r="AJ116" s="296"/>
      <c r="AK116" s="296"/>
      <c r="AL116" s="296"/>
      <c r="AM116" s="296"/>
      <c r="AN116" s="296"/>
      <c r="AO116" s="296"/>
      <c r="AP116" s="296"/>
      <c r="AQ116" s="296"/>
      <c r="AR116" s="296"/>
      <c r="AS116" s="296"/>
      <c r="AT116" s="296"/>
      <c r="AU116" s="296"/>
      <c r="AV116" s="296"/>
      <c r="AW116" s="296"/>
      <c r="AX116" s="296"/>
      <c r="AY116" s="296"/>
      <c r="AZ116" s="296"/>
      <c r="BA116" s="296"/>
      <c r="BB116" s="296"/>
      <c r="BC116" s="296"/>
      <c r="BD116" s="296"/>
      <c r="BE116" s="296"/>
      <c r="BF116" s="296"/>
      <c r="BG116" s="296"/>
      <c r="BH116" s="296"/>
      <c r="BI116" s="296"/>
      <c r="BJ116" s="296"/>
      <c r="BK116" s="296"/>
      <c r="BL116" s="296"/>
      <c r="BM116" s="296"/>
      <c r="BN116" s="296"/>
      <c r="BO116" s="296"/>
      <c r="BP116" s="296"/>
      <c r="BQ116" s="296"/>
      <c r="BR116" s="296"/>
      <c r="BS116" s="296"/>
      <c r="BT116" s="296"/>
      <c r="BU116" s="296"/>
      <c r="BV116" s="296"/>
      <c r="BW116" s="296"/>
      <c r="BX116" s="296"/>
      <c r="BY116" s="296"/>
      <c r="BZ116" s="296"/>
      <c r="CA116" s="296"/>
      <c r="CB116" s="296"/>
      <c r="CC116" s="296"/>
      <c r="CD116" s="296"/>
      <c r="CE116" s="296"/>
      <c r="CF116" s="296"/>
      <c r="CG116" s="296"/>
      <c r="CH116" s="296"/>
      <c r="CI116" s="296"/>
      <c r="CJ116" s="296"/>
      <c r="CK116" s="296"/>
      <c r="CL116" s="296"/>
      <c r="CM116" s="296"/>
      <c r="CN116" s="296"/>
      <c r="CO116" s="296"/>
      <c r="CP116" s="296"/>
      <c r="CQ116" s="296"/>
      <c r="CR116" s="296"/>
      <c r="CS116" s="296"/>
      <c r="CT116" s="296"/>
      <c r="CU116" s="296"/>
      <c r="CV116" s="296"/>
      <c r="CW116" s="296"/>
      <c r="CX116" s="296"/>
      <c r="CY116" s="296"/>
      <c r="CZ116" s="296"/>
      <c r="DA116" s="296"/>
      <c r="DB116" s="296"/>
      <c r="DC116" s="296"/>
      <c r="DD116" s="296"/>
      <c r="DE116" s="296"/>
      <c r="DF116" s="296"/>
      <c r="DG116" s="296"/>
      <c r="DH116" s="296"/>
      <c r="DI116" s="296"/>
      <c r="DJ116" s="296"/>
      <c r="DK116" s="296"/>
      <c r="DL116" s="296"/>
      <c r="DM116" s="296"/>
      <c r="DN116" s="296"/>
      <c r="DO116" s="296"/>
      <c r="DP116" s="296"/>
      <c r="DQ116" s="296"/>
      <c r="DR116" s="296"/>
      <c r="DS116" s="296"/>
      <c r="DT116" s="296"/>
      <c r="DU116" s="296"/>
      <c r="DV116" s="296"/>
      <c r="DW116" s="296"/>
      <c r="DX116" s="296"/>
      <c r="DY116" s="296"/>
      <c r="DZ116" s="296"/>
      <c r="EA116" s="296"/>
      <c r="EB116" s="296"/>
      <c r="EC116" s="296"/>
      <c r="ED116" s="296"/>
      <c r="EE116" s="296"/>
      <c r="EF116" s="296"/>
      <c r="EG116" s="296"/>
      <c r="EH116" s="296"/>
      <c r="EI116" s="296"/>
      <c r="EJ116" s="296"/>
      <c r="EK116" s="296"/>
      <c r="EL116" s="296"/>
      <c r="EM116" s="296"/>
      <c r="EN116" s="296"/>
      <c r="EO116" s="296"/>
      <c r="EP116" s="296"/>
      <c r="EQ116" s="296"/>
      <c r="ER116" s="296"/>
      <c r="ES116" s="296"/>
      <c r="ET116" s="296"/>
      <c r="EU116" s="296"/>
      <c r="EV116" s="296"/>
      <c r="EW116" s="296"/>
      <c r="EX116" s="296"/>
      <c r="EY116" s="296"/>
      <c r="EZ116" s="296"/>
      <c r="FA116" s="296"/>
      <c r="FB116" s="296"/>
      <c r="FC116" s="296"/>
      <c r="FD116" s="296"/>
      <c r="FE116" s="296"/>
      <c r="FF116" s="296"/>
    </row>
    <row r="117" spans="2:162" s="316" customFormat="1" x14ac:dyDescent="0.3">
      <c r="B117" s="317"/>
      <c r="C117" s="317"/>
      <c r="D117" s="317"/>
      <c r="E117" s="317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  <c r="AJ117" s="296"/>
      <c r="AK117" s="296"/>
      <c r="AL117" s="296"/>
      <c r="AM117" s="296"/>
      <c r="AN117" s="296"/>
      <c r="AO117" s="296"/>
      <c r="AP117" s="296"/>
      <c r="AQ117" s="296"/>
      <c r="AR117" s="296"/>
      <c r="AS117" s="296"/>
      <c r="AT117" s="296"/>
      <c r="AU117" s="296"/>
      <c r="AV117" s="296"/>
      <c r="AW117" s="296"/>
      <c r="AX117" s="296"/>
      <c r="AY117" s="296"/>
      <c r="AZ117" s="296"/>
      <c r="BA117" s="296"/>
      <c r="BB117" s="296"/>
      <c r="BC117" s="296"/>
      <c r="BD117" s="296"/>
      <c r="BE117" s="296"/>
      <c r="BF117" s="296"/>
      <c r="BG117" s="296"/>
      <c r="BH117" s="296"/>
      <c r="BI117" s="296"/>
      <c r="BJ117" s="296"/>
      <c r="BK117" s="296"/>
      <c r="BL117" s="296"/>
      <c r="BM117" s="296"/>
      <c r="BN117" s="296"/>
      <c r="BO117" s="296"/>
      <c r="BP117" s="296"/>
      <c r="BQ117" s="296"/>
      <c r="BR117" s="296"/>
      <c r="BS117" s="296"/>
      <c r="BT117" s="296"/>
      <c r="BU117" s="296"/>
      <c r="BV117" s="296"/>
      <c r="BW117" s="296"/>
      <c r="BX117" s="296"/>
      <c r="BY117" s="296"/>
      <c r="BZ117" s="296"/>
      <c r="CA117" s="296"/>
      <c r="CB117" s="296"/>
      <c r="CC117" s="296"/>
      <c r="CD117" s="296"/>
      <c r="CE117" s="296"/>
      <c r="CF117" s="296"/>
      <c r="CG117" s="296"/>
      <c r="CH117" s="296"/>
      <c r="CI117" s="296"/>
      <c r="CJ117" s="296"/>
      <c r="CK117" s="296"/>
      <c r="CL117" s="296"/>
      <c r="CM117" s="296"/>
      <c r="CN117" s="296"/>
      <c r="CO117" s="296"/>
      <c r="CP117" s="296"/>
      <c r="CQ117" s="296"/>
      <c r="CR117" s="296"/>
      <c r="CS117" s="296"/>
      <c r="CT117" s="296"/>
      <c r="CU117" s="296"/>
      <c r="CV117" s="296"/>
      <c r="CW117" s="296"/>
      <c r="CX117" s="296"/>
      <c r="CY117" s="296"/>
      <c r="CZ117" s="296"/>
      <c r="DA117" s="296"/>
      <c r="DB117" s="296"/>
      <c r="DC117" s="296"/>
      <c r="DD117" s="296"/>
      <c r="DE117" s="296"/>
      <c r="DF117" s="296"/>
      <c r="DG117" s="296"/>
      <c r="DH117" s="296"/>
      <c r="DI117" s="296"/>
      <c r="DJ117" s="296"/>
      <c r="DK117" s="296"/>
      <c r="DL117" s="296"/>
      <c r="DM117" s="296"/>
      <c r="DN117" s="296"/>
      <c r="DO117" s="296"/>
      <c r="DP117" s="296"/>
      <c r="DQ117" s="296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  <c r="EC117" s="296"/>
      <c r="ED117" s="296"/>
      <c r="EE117" s="296"/>
      <c r="EF117" s="296"/>
      <c r="EG117" s="296"/>
      <c r="EH117" s="296"/>
      <c r="EI117" s="296"/>
      <c r="EJ117" s="296"/>
      <c r="EK117" s="296"/>
      <c r="EL117" s="296"/>
      <c r="EM117" s="296"/>
      <c r="EN117" s="296"/>
      <c r="EO117" s="296"/>
      <c r="EP117" s="296"/>
      <c r="EQ117" s="296"/>
      <c r="ER117" s="296"/>
      <c r="ES117" s="296"/>
      <c r="ET117" s="296"/>
      <c r="EU117" s="296"/>
      <c r="EV117" s="296"/>
      <c r="EW117" s="296"/>
      <c r="EX117" s="296"/>
      <c r="EY117" s="296"/>
      <c r="EZ117" s="296"/>
      <c r="FA117" s="296"/>
      <c r="FB117" s="296"/>
      <c r="FC117" s="296"/>
      <c r="FD117" s="296"/>
      <c r="FE117" s="296"/>
      <c r="FF117" s="296"/>
    </row>
    <row r="118" spans="2:162" s="316" customFormat="1" x14ac:dyDescent="0.3">
      <c r="B118" s="318"/>
      <c r="C118" s="318"/>
      <c r="D118" s="318"/>
      <c r="E118" s="318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  <c r="CY118" s="296"/>
      <c r="CZ118" s="296"/>
      <c r="DA118" s="296"/>
      <c r="DB118" s="296"/>
      <c r="DC118" s="296"/>
      <c r="DD118" s="296"/>
      <c r="DE118" s="296"/>
      <c r="DF118" s="296"/>
      <c r="DG118" s="296"/>
      <c r="DH118" s="296"/>
      <c r="DI118" s="296"/>
      <c r="DJ118" s="296"/>
      <c r="DK118" s="296"/>
      <c r="DL118" s="296"/>
      <c r="DM118" s="296"/>
      <c r="DN118" s="296"/>
      <c r="DO118" s="296"/>
      <c r="DP118" s="296"/>
      <c r="DQ118" s="296"/>
      <c r="DR118" s="296"/>
      <c r="DS118" s="296"/>
      <c r="DT118" s="296"/>
      <c r="DU118" s="296"/>
      <c r="DV118" s="296"/>
      <c r="DW118" s="296"/>
      <c r="DX118" s="296"/>
      <c r="DY118" s="296"/>
      <c r="DZ118" s="296"/>
      <c r="EA118" s="296"/>
      <c r="EB118" s="296"/>
      <c r="EC118" s="296"/>
      <c r="ED118" s="296"/>
      <c r="EE118" s="296"/>
      <c r="EF118" s="296"/>
      <c r="EG118" s="296"/>
      <c r="EH118" s="296"/>
      <c r="EI118" s="296"/>
      <c r="EJ118" s="296"/>
      <c r="EK118" s="296"/>
      <c r="EL118" s="296"/>
      <c r="EM118" s="296"/>
      <c r="EN118" s="296"/>
      <c r="EO118" s="296"/>
      <c r="EP118" s="296"/>
      <c r="EQ118" s="296"/>
      <c r="ER118" s="296"/>
      <c r="ES118" s="296"/>
      <c r="ET118" s="296"/>
      <c r="EU118" s="296"/>
      <c r="EV118" s="296"/>
      <c r="EW118" s="296"/>
      <c r="EX118" s="296"/>
      <c r="EY118" s="296"/>
      <c r="EZ118" s="296"/>
      <c r="FA118" s="296"/>
      <c r="FB118" s="296"/>
      <c r="FC118" s="296"/>
      <c r="FD118" s="296"/>
      <c r="FE118" s="296"/>
      <c r="FF118" s="296"/>
    </row>
    <row r="119" spans="2:162" s="316" customFormat="1" x14ac:dyDescent="0.3">
      <c r="B119" s="317"/>
      <c r="C119" s="317"/>
      <c r="D119" s="317"/>
      <c r="E119" s="317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296"/>
      <c r="AI119" s="296"/>
      <c r="AJ119" s="296"/>
      <c r="AK119" s="296"/>
      <c r="AL119" s="296"/>
      <c r="AM119" s="296"/>
      <c r="AN119" s="296"/>
      <c r="AO119" s="296"/>
      <c r="AP119" s="296"/>
      <c r="AQ119" s="296"/>
      <c r="AR119" s="296"/>
      <c r="AS119" s="296"/>
      <c r="AT119" s="296"/>
      <c r="AU119" s="296"/>
      <c r="AV119" s="296"/>
      <c r="AW119" s="296"/>
      <c r="AX119" s="296"/>
      <c r="AY119" s="296"/>
      <c r="AZ119" s="296"/>
      <c r="BA119" s="296"/>
      <c r="BB119" s="296"/>
      <c r="BC119" s="296"/>
      <c r="BD119" s="296"/>
      <c r="BE119" s="296"/>
      <c r="BF119" s="296"/>
      <c r="BG119" s="296"/>
      <c r="BH119" s="296"/>
      <c r="BI119" s="296"/>
      <c r="BJ119" s="296"/>
      <c r="BK119" s="296"/>
      <c r="BL119" s="296"/>
      <c r="BM119" s="296"/>
      <c r="BN119" s="296"/>
      <c r="BO119" s="296"/>
      <c r="BP119" s="296"/>
      <c r="BQ119" s="296"/>
      <c r="BR119" s="296"/>
      <c r="BS119" s="296"/>
      <c r="BT119" s="296"/>
      <c r="BU119" s="296"/>
      <c r="BV119" s="296"/>
      <c r="BW119" s="296"/>
      <c r="BX119" s="296"/>
      <c r="BY119" s="296"/>
      <c r="BZ119" s="296"/>
      <c r="CA119" s="296"/>
      <c r="CB119" s="296"/>
      <c r="CC119" s="296"/>
      <c r="CD119" s="296"/>
      <c r="CE119" s="296"/>
      <c r="CF119" s="296"/>
      <c r="CG119" s="296"/>
      <c r="CH119" s="296"/>
      <c r="CI119" s="296"/>
      <c r="CJ119" s="296"/>
      <c r="CK119" s="296"/>
      <c r="CL119" s="296"/>
      <c r="CM119" s="296"/>
      <c r="CN119" s="296"/>
      <c r="CO119" s="296"/>
      <c r="CP119" s="296"/>
      <c r="CQ119" s="296"/>
      <c r="CR119" s="296"/>
      <c r="CS119" s="296"/>
      <c r="CT119" s="296"/>
      <c r="CU119" s="296"/>
      <c r="CV119" s="296"/>
      <c r="CW119" s="296"/>
      <c r="CX119" s="296"/>
      <c r="CY119" s="296"/>
      <c r="CZ119" s="296"/>
      <c r="DA119" s="296"/>
      <c r="DB119" s="296"/>
      <c r="DC119" s="296"/>
      <c r="DD119" s="296"/>
      <c r="DE119" s="296"/>
      <c r="DF119" s="296"/>
      <c r="DG119" s="296"/>
      <c r="DH119" s="296"/>
      <c r="DI119" s="296"/>
      <c r="DJ119" s="296"/>
      <c r="DK119" s="296"/>
      <c r="DL119" s="296"/>
      <c r="DM119" s="296"/>
      <c r="DN119" s="296"/>
      <c r="DO119" s="296"/>
      <c r="DP119" s="296"/>
      <c r="DQ119" s="296"/>
      <c r="DR119" s="296"/>
      <c r="DS119" s="296"/>
      <c r="DT119" s="296"/>
      <c r="DU119" s="296"/>
      <c r="DV119" s="296"/>
      <c r="DW119" s="296"/>
      <c r="DX119" s="296"/>
      <c r="DY119" s="296"/>
      <c r="DZ119" s="296"/>
      <c r="EA119" s="296"/>
      <c r="EB119" s="296"/>
      <c r="EC119" s="296"/>
      <c r="ED119" s="296"/>
      <c r="EE119" s="296"/>
      <c r="EF119" s="296"/>
      <c r="EG119" s="296"/>
      <c r="EH119" s="296"/>
      <c r="EI119" s="296"/>
      <c r="EJ119" s="296"/>
      <c r="EK119" s="296"/>
      <c r="EL119" s="296"/>
      <c r="EM119" s="296"/>
      <c r="EN119" s="296"/>
      <c r="EO119" s="296"/>
      <c r="EP119" s="296"/>
      <c r="EQ119" s="296"/>
      <c r="ER119" s="296"/>
      <c r="ES119" s="296"/>
      <c r="ET119" s="296"/>
      <c r="EU119" s="296"/>
      <c r="EV119" s="296"/>
      <c r="EW119" s="296"/>
      <c r="EX119" s="296"/>
      <c r="EY119" s="296"/>
      <c r="EZ119" s="296"/>
      <c r="FA119" s="296"/>
      <c r="FB119" s="296"/>
      <c r="FC119" s="296"/>
      <c r="FD119" s="296"/>
      <c r="FE119" s="296"/>
      <c r="FF119" s="296"/>
    </row>
    <row r="120" spans="2:162" s="316" customFormat="1" x14ac:dyDescent="0.3">
      <c r="B120" s="317"/>
      <c r="C120" s="317"/>
      <c r="D120" s="317"/>
      <c r="E120" s="317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296"/>
      <c r="AI120" s="296"/>
      <c r="AJ120" s="296"/>
      <c r="AK120" s="296"/>
      <c r="AL120" s="296"/>
      <c r="AM120" s="296"/>
      <c r="AN120" s="296"/>
      <c r="AO120" s="296"/>
      <c r="AP120" s="296"/>
      <c r="AQ120" s="296"/>
      <c r="AR120" s="296"/>
      <c r="AS120" s="296"/>
      <c r="AT120" s="296"/>
      <c r="AU120" s="296"/>
      <c r="AV120" s="296"/>
      <c r="AW120" s="296"/>
      <c r="AX120" s="296"/>
      <c r="AY120" s="296"/>
      <c r="AZ120" s="296"/>
      <c r="BA120" s="296"/>
      <c r="BB120" s="296"/>
      <c r="BC120" s="296"/>
      <c r="BD120" s="296"/>
      <c r="BE120" s="296"/>
      <c r="BF120" s="296"/>
      <c r="BG120" s="296"/>
      <c r="BH120" s="296"/>
      <c r="BI120" s="296"/>
      <c r="BJ120" s="296"/>
      <c r="BK120" s="296"/>
      <c r="BL120" s="296"/>
      <c r="BM120" s="296"/>
      <c r="BN120" s="296"/>
      <c r="BO120" s="296"/>
      <c r="BP120" s="296"/>
      <c r="BQ120" s="296"/>
      <c r="BR120" s="296"/>
      <c r="BS120" s="296"/>
      <c r="BT120" s="296"/>
      <c r="BU120" s="296"/>
      <c r="BV120" s="296"/>
      <c r="BW120" s="296"/>
      <c r="BX120" s="296"/>
      <c r="BY120" s="296"/>
      <c r="BZ120" s="296"/>
      <c r="CA120" s="296"/>
      <c r="CB120" s="296"/>
      <c r="CC120" s="296"/>
      <c r="CD120" s="296"/>
      <c r="CE120" s="296"/>
      <c r="CF120" s="296"/>
      <c r="CG120" s="296"/>
      <c r="CH120" s="296"/>
      <c r="CI120" s="296"/>
      <c r="CJ120" s="296"/>
      <c r="CK120" s="296"/>
      <c r="CL120" s="296"/>
      <c r="CM120" s="296"/>
      <c r="CN120" s="296"/>
      <c r="CO120" s="296"/>
      <c r="CP120" s="296"/>
      <c r="CQ120" s="296"/>
      <c r="CR120" s="296"/>
      <c r="CS120" s="296"/>
      <c r="CT120" s="296"/>
      <c r="CU120" s="296"/>
      <c r="CV120" s="296"/>
      <c r="CW120" s="296"/>
      <c r="CX120" s="296"/>
      <c r="CY120" s="296"/>
      <c r="CZ120" s="296"/>
      <c r="DA120" s="296"/>
      <c r="DB120" s="296"/>
      <c r="DC120" s="296"/>
      <c r="DD120" s="296"/>
      <c r="DE120" s="296"/>
      <c r="DF120" s="296"/>
      <c r="DG120" s="296"/>
      <c r="DH120" s="296"/>
      <c r="DI120" s="296"/>
      <c r="DJ120" s="296"/>
      <c r="DK120" s="296"/>
      <c r="DL120" s="296"/>
      <c r="DM120" s="296"/>
      <c r="DN120" s="296"/>
      <c r="DO120" s="296"/>
      <c r="DP120" s="296"/>
      <c r="DQ120" s="296"/>
      <c r="DR120" s="296"/>
      <c r="DS120" s="296"/>
      <c r="DT120" s="296"/>
      <c r="DU120" s="296"/>
      <c r="DV120" s="296"/>
      <c r="DW120" s="296"/>
      <c r="DX120" s="296"/>
      <c r="DY120" s="296"/>
      <c r="DZ120" s="296"/>
      <c r="EA120" s="296"/>
      <c r="EB120" s="296"/>
      <c r="EC120" s="296"/>
      <c r="ED120" s="296"/>
      <c r="EE120" s="296"/>
      <c r="EF120" s="296"/>
      <c r="EG120" s="296"/>
      <c r="EH120" s="296"/>
      <c r="EI120" s="296"/>
      <c r="EJ120" s="296"/>
      <c r="EK120" s="296"/>
      <c r="EL120" s="296"/>
      <c r="EM120" s="296"/>
      <c r="EN120" s="296"/>
      <c r="EO120" s="296"/>
      <c r="EP120" s="296"/>
      <c r="EQ120" s="296"/>
      <c r="ER120" s="296"/>
      <c r="ES120" s="296"/>
      <c r="ET120" s="296"/>
      <c r="EU120" s="296"/>
      <c r="EV120" s="296"/>
      <c r="EW120" s="296"/>
      <c r="EX120" s="296"/>
      <c r="EY120" s="296"/>
      <c r="EZ120" s="296"/>
      <c r="FA120" s="296"/>
      <c r="FB120" s="296"/>
      <c r="FC120" s="296"/>
      <c r="FD120" s="296"/>
      <c r="FE120" s="296"/>
      <c r="FF120" s="296"/>
    </row>
    <row r="121" spans="2:162" s="316" customFormat="1" x14ac:dyDescent="0.3">
      <c r="B121" s="317"/>
      <c r="C121" s="317"/>
      <c r="D121" s="317"/>
      <c r="E121" s="317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  <c r="AJ121" s="296"/>
      <c r="AK121" s="296"/>
      <c r="AL121" s="296"/>
      <c r="AM121" s="296"/>
      <c r="AN121" s="296"/>
      <c r="AO121" s="296"/>
      <c r="AP121" s="296"/>
      <c r="AQ121" s="296"/>
      <c r="AR121" s="296"/>
      <c r="AS121" s="296"/>
      <c r="AT121" s="296"/>
      <c r="AU121" s="296"/>
      <c r="AV121" s="296"/>
      <c r="AW121" s="296"/>
      <c r="AX121" s="296"/>
      <c r="AY121" s="296"/>
      <c r="AZ121" s="296"/>
      <c r="BA121" s="296"/>
      <c r="BB121" s="296"/>
      <c r="BC121" s="296"/>
      <c r="BD121" s="296"/>
      <c r="BE121" s="296"/>
      <c r="BF121" s="296"/>
      <c r="BG121" s="296"/>
      <c r="BH121" s="296"/>
      <c r="BI121" s="296"/>
      <c r="BJ121" s="296"/>
      <c r="BK121" s="296"/>
      <c r="BL121" s="296"/>
      <c r="BM121" s="296"/>
      <c r="BN121" s="296"/>
      <c r="BO121" s="296"/>
      <c r="BP121" s="296"/>
      <c r="BQ121" s="296"/>
      <c r="BR121" s="296"/>
      <c r="BS121" s="296"/>
      <c r="BT121" s="296"/>
      <c r="BU121" s="296"/>
      <c r="BV121" s="296"/>
      <c r="BW121" s="296"/>
      <c r="BX121" s="296"/>
      <c r="BY121" s="296"/>
      <c r="BZ121" s="296"/>
      <c r="CA121" s="296"/>
      <c r="CB121" s="296"/>
      <c r="CC121" s="296"/>
      <c r="CD121" s="296"/>
      <c r="CE121" s="296"/>
      <c r="CF121" s="296"/>
      <c r="CG121" s="296"/>
      <c r="CH121" s="296"/>
      <c r="CI121" s="296"/>
      <c r="CJ121" s="296"/>
      <c r="CK121" s="296"/>
      <c r="CL121" s="296"/>
      <c r="CM121" s="296"/>
      <c r="CN121" s="296"/>
      <c r="CO121" s="296"/>
      <c r="CP121" s="296"/>
      <c r="CQ121" s="296"/>
      <c r="CR121" s="296"/>
      <c r="CS121" s="296"/>
      <c r="CT121" s="296"/>
      <c r="CU121" s="296"/>
      <c r="CV121" s="296"/>
      <c r="CW121" s="296"/>
      <c r="CX121" s="296"/>
      <c r="CY121" s="296"/>
      <c r="CZ121" s="296"/>
      <c r="DA121" s="296"/>
      <c r="DB121" s="296"/>
      <c r="DC121" s="296"/>
      <c r="DD121" s="296"/>
      <c r="DE121" s="296"/>
      <c r="DF121" s="296"/>
      <c r="DG121" s="296"/>
      <c r="DH121" s="296"/>
      <c r="DI121" s="296"/>
      <c r="DJ121" s="296"/>
      <c r="DK121" s="296"/>
      <c r="DL121" s="296"/>
      <c r="DM121" s="296"/>
      <c r="DN121" s="296"/>
      <c r="DO121" s="296"/>
      <c r="DP121" s="296"/>
      <c r="DQ121" s="296"/>
      <c r="DR121" s="296"/>
      <c r="DS121" s="296"/>
      <c r="DT121" s="296"/>
      <c r="DU121" s="296"/>
      <c r="DV121" s="296"/>
      <c r="DW121" s="296"/>
      <c r="DX121" s="296"/>
      <c r="DY121" s="296"/>
      <c r="DZ121" s="296"/>
      <c r="EA121" s="296"/>
      <c r="EB121" s="296"/>
      <c r="EC121" s="296"/>
      <c r="ED121" s="296"/>
      <c r="EE121" s="296"/>
      <c r="EF121" s="296"/>
      <c r="EG121" s="296"/>
      <c r="EH121" s="296"/>
      <c r="EI121" s="296"/>
      <c r="EJ121" s="296"/>
      <c r="EK121" s="296"/>
      <c r="EL121" s="296"/>
      <c r="EM121" s="296"/>
      <c r="EN121" s="296"/>
      <c r="EO121" s="296"/>
      <c r="EP121" s="296"/>
      <c r="EQ121" s="296"/>
      <c r="ER121" s="296"/>
      <c r="ES121" s="296"/>
      <c r="ET121" s="296"/>
      <c r="EU121" s="296"/>
      <c r="EV121" s="296"/>
      <c r="EW121" s="296"/>
      <c r="EX121" s="296"/>
      <c r="EY121" s="296"/>
      <c r="EZ121" s="296"/>
      <c r="FA121" s="296"/>
      <c r="FB121" s="296"/>
      <c r="FC121" s="296"/>
      <c r="FD121" s="296"/>
      <c r="FE121" s="296"/>
      <c r="FF121" s="296"/>
    </row>
    <row r="122" spans="2:162" s="316" customFormat="1" x14ac:dyDescent="0.3">
      <c r="B122" s="317"/>
      <c r="C122" s="317"/>
      <c r="D122" s="317"/>
      <c r="E122" s="317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296"/>
      <c r="AM122" s="296"/>
      <c r="AN122" s="296"/>
      <c r="AO122" s="296"/>
      <c r="AP122" s="296"/>
      <c r="AQ122" s="296"/>
      <c r="AR122" s="296"/>
      <c r="AS122" s="296"/>
      <c r="AT122" s="296"/>
      <c r="AU122" s="296"/>
      <c r="AV122" s="296"/>
      <c r="AW122" s="296"/>
      <c r="AX122" s="296"/>
      <c r="AY122" s="296"/>
      <c r="AZ122" s="296"/>
      <c r="BA122" s="296"/>
      <c r="BB122" s="296"/>
      <c r="BC122" s="296"/>
      <c r="BD122" s="296"/>
      <c r="BE122" s="296"/>
      <c r="BF122" s="296"/>
      <c r="BG122" s="296"/>
      <c r="BH122" s="296"/>
      <c r="BI122" s="296"/>
      <c r="BJ122" s="296"/>
      <c r="BK122" s="296"/>
      <c r="BL122" s="296"/>
      <c r="BM122" s="296"/>
      <c r="BN122" s="296"/>
      <c r="BO122" s="296"/>
      <c r="BP122" s="296"/>
      <c r="BQ122" s="296"/>
      <c r="BR122" s="296"/>
      <c r="BS122" s="296"/>
      <c r="BT122" s="296"/>
      <c r="BU122" s="296"/>
      <c r="BV122" s="296"/>
      <c r="BW122" s="296"/>
      <c r="BX122" s="296"/>
      <c r="BY122" s="296"/>
      <c r="BZ122" s="296"/>
      <c r="CA122" s="296"/>
      <c r="CB122" s="296"/>
      <c r="CC122" s="296"/>
      <c r="CD122" s="296"/>
      <c r="CE122" s="296"/>
      <c r="CF122" s="296"/>
      <c r="CG122" s="296"/>
      <c r="CH122" s="296"/>
      <c r="CI122" s="296"/>
      <c r="CJ122" s="296"/>
      <c r="CK122" s="296"/>
      <c r="CL122" s="296"/>
      <c r="CM122" s="296"/>
      <c r="CN122" s="296"/>
      <c r="CO122" s="296"/>
      <c r="CP122" s="296"/>
      <c r="CQ122" s="296"/>
      <c r="CR122" s="296"/>
      <c r="CS122" s="296"/>
      <c r="CT122" s="296"/>
      <c r="CU122" s="296"/>
      <c r="CV122" s="296"/>
      <c r="CW122" s="296"/>
      <c r="CX122" s="296"/>
      <c r="CY122" s="296"/>
      <c r="CZ122" s="296"/>
      <c r="DA122" s="296"/>
      <c r="DB122" s="296"/>
      <c r="DC122" s="296"/>
      <c r="DD122" s="296"/>
      <c r="DE122" s="296"/>
      <c r="DF122" s="296"/>
      <c r="DG122" s="296"/>
      <c r="DH122" s="296"/>
      <c r="DI122" s="296"/>
      <c r="DJ122" s="296"/>
      <c r="DK122" s="296"/>
      <c r="DL122" s="296"/>
      <c r="DM122" s="296"/>
      <c r="DN122" s="296"/>
      <c r="DO122" s="296"/>
      <c r="DP122" s="296"/>
      <c r="DQ122" s="296"/>
      <c r="DR122" s="296"/>
      <c r="DS122" s="296"/>
      <c r="DT122" s="296"/>
      <c r="DU122" s="296"/>
      <c r="DV122" s="296"/>
      <c r="DW122" s="296"/>
      <c r="DX122" s="296"/>
      <c r="DY122" s="296"/>
      <c r="DZ122" s="296"/>
      <c r="EA122" s="296"/>
      <c r="EB122" s="296"/>
      <c r="EC122" s="296"/>
      <c r="ED122" s="296"/>
      <c r="EE122" s="296"/>
      <c r="EF122" s="296"/>
      <c r="EG122" s="296"/>
      <c r="EH122" s="296"/>
      <c r="EI122" s="296"/>
      <c r="EJ122" s="296"/>
      <c r="EK122" s="296"/>
      <c r="EL122" s="296"/>
      <c r="EM122" s="296"/>
      <c r="EN122" s="296"/>
      <c r="EO122" s="296"/>
      <c r="EP122" s="296"/>
      <c r="EQ122" s="296"/>
      <c r="ER122" s="296"/>
      <c r="ES122" s="296"/>
      <c r="ET122" s="296"/>
      <c r="EU122" s="296"/>
      <c r="EV122" s="296"/>
      <c r="EW122" s="296"/>
      <c r="EX122" s="296"/>
      <c r="EY122" s="296"/>
      <c r="EZ122" s="296"/>
      <c r="FA122" s="296"/>
      <c r="FB122" s="296"/>
      <c r="FC122" s="296"/>
      <c r="FD122" s="296"/>
      <c r="FE122" s="296"/>
      <c r="FF122" s="296"/>
    </row>
    <row r="123" spans="2:162" s="316" customFormat="1" x14ac:dyDescent="0.3">
      <c r="B123" s="318"/>
      <c r="C123" s="318"/>
      <c r="D123" s="318"/>
      <c r="E123" s="318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  <c r="AH123" s="296"/>
      <c r="AI123" s="296"/>
      <c r="AJ123" s="296"/>
      <c r="AK123" s="296"/>
      <c r="AL123" s="296"/>
      <c r="AM123" s="296"/>
      <c r="AN123" s="296"/>
      <c r="AO123" s="296"/>
      <c r="AP123" s="296"/>
      <c r="AQ123" s="296"/>
      <c r="AR123" s="296"/>
      <c r="AS123" s="296"/>
      <c r="AT123" s="296"/>
      <c r="AU123" s="296"/>
      <c r="AV123" s="296"/>
      <c r="AW123" s="296"/>
      <c r="AX123" s="296"/>
      <c r="AY123" s="296"/>
      <c r="AZ123" s="296"/>
      <c r="BA123" s="296"/>
      <c r="BB123" s="296"/>
      <c r="BC123" s="296"/>
      <c r="BD123" s="296"/>
      <c r="BE123" s="296"/>
      <c r="BF123" s="296"/>
      <c r="BG123" s="296"/>
      <c r="BH123" s="296"/>
      <c r="BI123" s="296"/>
      <c r="BJ123" s="296"/>
      <c r="BK123" s="296"/>
      <c r="BL123" s="296"/>
      <c r="BM123" s="296"/>
      <c r="BN123" s="296"/>
      <c r="BO123" s="296"/>
      <c r="BP123" s="296"/>
      <c r="BQ123" s="296"/>
      <c r="BR123" s="296"/>
      <c r="BS123" s="296"/>
      <c r="BT123" s="296"/>
      <c r="BU123" s="296"/>
      <c r="BV123" s="296"/>
      <c r="BW123" s="296"/>
      <c r="BX123" s="296"/>
      <c r="BY123" s="296"/>
      <c r="BZ123" s="296"/>
      <c r="CA123" s="296"/>
      <c r="CB123" s="296"/>
      <c r="CC123" s="296"/>
      <c r="CD123" s="296"/>
      <c r="CE123" s="296"/>
      <c r="CF123" s="296"/>
      <c r="CG123" s="296"/>
      <c r="CH123" s="296"/>
      <c r="CI123" s="296"/>
      <c r="CJ123" s="296"/>
      <c r="CK123" s="296"/>
      <c r="CL123" s="296"/>
      <c r="CM123" s="296"/>
      <c r="CN123" s="296"/>
      <c r="CO123" s="296"/>
      <c r="CP123" s="296"/>
      <c r="CQ123" s="296"/>
      <c r="CR123" s="296"/>
      <c r="CS123" s="296"/>
      <c r="CT123" s="296"/>
      <c r="CU123" s="296"/>
      <c r="CV123" s="296"/>
      <c r="CW123" s="296"/>
      <c r="CX123" s="296"/>
      <c r="CY123" s="296"/>
      <c r="CZ123" s="296"/>
      <c r="DA123" s="296"/>
      <c r="DB123" s="296"/>
      <c r="DC123" s="296"/>
      <c r="DD123" s="296"/>
      <c r="DE123" s="296"/>
      <c r="DF123" s="296"/>
      <c r="DG123" s="296"/>
      <c r="DH123" s="296"/>
      <c r="DI123" s="296"/>
      <c r="DJ123" s="296"/>
      <c r="DK123" s="296"/>
      <c r="DL123" s="296"/>
      <c r="DM123" s="296"/>
      <c r="DN123" s="296"/>
      <c r="DO123" s="296"/>
      <c r="DP123" s="296"/>
      <c r="DQ123" s="296"/>
      <c r="DR123" s="296"/>
      <c r="DS123" s="296"/>
      <c r="DT123" s="296"/>
      <c r="DU123" s="296"/>
      <c r="DV123" s="296"/>
      <c r="DW123" s="296"/>
      <c r="DX123" s="296"/>
      <c r="DY123" s="296"/>
      <c r="DZ123" s="296"/>
      <c r="EA123" s="296"/>
      <c r="EB123" s="296"/>
      <c r="EC123" s="296"/>
      <c r="ED123" s="296"/>
      <c r="EE123" s="296"/>
      <c r="EF123" s="296"/>
      <c r="EG123" s="296"/>
      <c r="EH123" s="296"/>
      <c r="EI123" s="296"/>
      <c r="EJ123" s="296"/>
      <c r="EK123" s="296"/>
      <c r="EL123" s="296"/>
      <c r="EM123" s="296"/>
      <c r="EN123" s="296"/>
      <c r="EO123" s="296"/>
      <c r="EP123" s="296"/>
      <c r="EQ123" s="296"/>
      <c r="ER123" s="296"/>
      <c r="ES123" s="296"/>
      <c r="ET123" s="296"/>
      <c r="EU123" s="296"/>
      <c r="EV123" s="296"/>
      <c r="EW123" s="296"/>
      <c r="EX123" s="296"/>
      <c r="EY123" s="296"/>
      <c r="EZ123" s="296"/>
      <c r="FA123" s="296"/>
      <c r="FB123" s="296"/>
      <c r="FC123" s="296"/>
      <c r="FD123" s="296"/>
      <c r="FE123" s="296"/>
      <c r="FF123" s="296"/>
    </row>
    <row r="124" spans="2:162" s="316" customFormat="1" x14ac:dyDescent="0.3">
      <c r="B124" s="317"/>
      <c r="C124" s="317"/>
      <c r="D124" s="317"/>
      <c r="E124" s="317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  <c r="AH124" s="296"/>
      <c r="AI124" s="296"/>
      <c r="AJ124" s="296"/>
      <c r="AK124" s="296"/>
      <c r="AL124" s="296"/>
      <c r="AM124" s="296"/>
      <c r="AN124" s="296"/>
      <c r="AO124" s="296"/>
      <c r="AP124" s="296"/>
      <c r="AQ124" s="296"/>
      <c r="AR124" s="296"/>
      <c r="AS124" s="296"/>
      <c r="AT124" s="296"/>
      <c r="AU124" s="296"/>
      <c r="AV124" s="296"/>
      <c r="AW124" s="296"/>
      <c r="AX124" s="296"/>
      <c r="AY124" s="296"/>
      <c r="AZ124" s="296"/>
      <c r="BA124" s="296"/>
      <c r="BB124" s="296"/>
      <c r="BC124" s="296"/>
      <c r="BD124" s="296"/>
      <c r="BE124" s="296"/>
      <c r="BF124" s="296"/>
      <c r="BG124" s="296"/>
      <c r="BH124" s="296"/>
      <c r="BI124" s="296"/>
      <c r="BJ124" s="296"/>
      <c r="BK124" s="296"/>
      <c r="BL124" s="296"/>
      <c r="BM124" s="296"/>
      <c r="BN124" s="296"/>
      <c r="BO124" s="296"/>
      <c r="BP124" s="296"/>
      <c r="BQ124" s="296"/>
      <c r="BR124" s="296"/>
      <c r="BS124" s="296"/>
      <c r="BT124" s="296"/>
      <c r="BU124" s="296"/>
      <c r="BV124" s="296"/>
      <c r="BW124" s="296"/>
      <c r="BX124" s="296"/>
      <c r="BY124" s="296"/>
      <c r="BZ124" s="296"/>
      <c r="CA124" s="296"/>
      <c r="CB124" s="296"/>
      <c r="CC124" s="296"/>
      <c r="CD124" s="296"/>
      <c r="CE124" s="296"/>
      <c r="CF124" s="296"/>
      <c r="CG124" s="296"/>
      <c r="CH124" s="296"/>
      <c r="CI124" s="296"/>
      <c r="CJ124" s="296"/>
      <c r="CK124" s="296"/>
      <c r="CL124" s="296"/>
      <c r="CM124" s="296"/>
      <c r="CN124" s="296"/>
      <c r="CO124" s="296"/>
      <c r="CP124" s="296"/>
      <c r="CQ124" s="296"/>
      <c r="CR124" s="296"/>
      <c r="CS124" s="296"/>
      <c r="CT124" s="296"/>
      <c r="CU124" s="296"/>
      <c r="CV124" s="296"/>
      <c r="CW124" s="296"/>
      <c r="CX124" s="296"/>
      <c r="CY124" s="296"/>
      <c r="CZ124" s="296"/>
      <c r="DA124" s="296"/>
      <c r="DB124" s="296"/>
      <c r="DC124" s="296"/>
      <c r="DD124" s="296"/>
      <c r="DE124" s="296"/>
      <c r="DF124" s="296"/>
      <c r="DG124" s="296"/>
      <c r="DH124" s="296"/>
      <c r="DI124" s="296"/>
      <c r="DJ124" s="296"/>
      <c r="DK124" s="296"/>
      <c r="DL124" s="296"/>
      <c r="DM124" s="296"/>
      <c r="DN124" s="296"/>
      <c r="DO124" s="296"/>
      <c r="DP124" s="296"/>
      <c r="DQ124" s="296"/>
      <c r="DR124" s="296"/>
      <c r="DS124" s="296"/>
      <c r="DT124" s="296"/>
      <c r="DU124" s="296"/>
      <c r="DV124" s="296"/>
      <c r="DW124" s="296"/>
      <c r="DX124" s="296"/>
      <c r="DY124" s="296"/>
      <c r="DZ124" s="296"/>
      <c r="EA124" s="296"/>
      <c r="EB124" s="296"/>
      <c r="EC124" s="296"/>
      <c r="ED124" s="296"/>
      <c r="EE124" s="296"/>
      <c r="EF124" s="296"/>
      <c r="EG124" s="296"/>
      <c r="EH124" s="296"/>
      <c r="EI124" s="296"/>
      <c r="EJ124" s="296"/>
      <c r="EK124" s="296"/>
      <c r="EL124" s="296"/>
      <c r="EM124" s="296"/>
      <c r="EN124" s="296"/>
      <c r="EO124" s="296"/>
      <c r="EP124" s="296"/>
      <c r="EQ124" s="296"/>
      <c r="ER124" s="296"/>
      <c r="ES124" s="296"/>
      <c r="ET124" s="296"/>
      <c r="EU124" s="296"/>
      <c r="EV124" s="296"/>
      <c r="EW124" s="296"/>
      <c r="EX124" s="296"/>
      <c r="EY124" s="296"/>
      <c r="EZ124" s="296"/>
      <c r="FA124" s="296"/>
      <c r="FB124" s="296"/>
      <c r="FC124" s="296"/>
      <c r="FD124" s="296"/>
      <c r="FE124" s="296"/>
      <c r="FF124" s="296"/>
    </row>
    <row r="125" spans="2:162" s="316" customFormat="1" x14ac:dyDescent="0.3">
      <c r="B125" s="317"/>
      <c r="C125" s="317"/>
      <c r="D125" s="317"/>
      <c r="E125" s="317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  <c r="AH125" s="296"/>
      <c r="AI125" s="296"/>
      <c r="AJ125" s="296"/>
      <c r="AK125" s="296"/>
      <c r="AL125" s="296"/>
      <c r="AM125" s="296"/>
      <c r="AN125" s="296"/>
      <c r="AO125" s="296"/>
      <c r="AP125" s="296"/>
      <c r="AQ125" s="296"/>
      <c r="AR125" s="296"/>
      <c r="AS125" s="296"/>
      <c r="AT125" s="296"/>
      <c r="AU125" s="296"/>
      <c r="AV125" s="296"/>
      <c r="AW125" s="296"/>
      <c r="AX125" s="296"/>
      <c r="AY125" s="296"/>
      <c r="AZ125" s="296"/>
      <c r="BA125" s="296"/>
      <c r="BB125" s="296"/>
      <c r="BC125" s="296"/>
      <c r="BD125" s="296"/>
      <c r="BE125" s="296"/>
      <c r="BF125" s="296"/>
      <c r="BG125" s="296"/>
      <c r="BH125" s="296"/>
      <c r="BI125" s="296"/>
      <c r="BJ125" s="296"/>
      <c r="BK125" s="296"/>
      <c r="BL125" s="296"/>
      <c r="BM125" s="296"/>
      <c r="BN125" s="296"/>
      <c r="BO125" s="296"/>
      <c r="BP125" s="296"/>
      <c r="BQ125" s="296"/>
      <c r="BR125" s="296"/>
      <c r="BS125" s="296"/>
      <c r="BT125" s="296"/>
      <c r="BU125" s="296"/>
      <c r="BV125" s="296"/>
      <c r="BW125" s="296"/>
      <c r="BX125" s="296"/>
      <c r="BY125" s="296"/>
      <c r="BZ125" s="296"/>
      <c r="CA125" s="296"/>
      <c r="CB125" s="296"/>
      <c r="CC125" s="296"/>
      <c r="CD125" s="296"/>
      <c r="CE125" s="296"/>
      <c r="CF125" s="296"/>
      <c r="CG125" s="296"/>
      <c r="CH125" s="296"/>
      <c r="CI125" s="296"/>
      <c r="CJ125" s="296"/>
      <c r="CK125" s="296"/>
      <c r="CL125" s="296"/>
      <c r="CM125" s="296"/>
      <c r="CN125" s="296"/>
      <c r="CO125" s="296"/>
      <c r="CP125" s="296"/>
      <c r="CQ125" s="296"/>
      <c r="CR125" s="296"/>
      <c r="CS125" s="296"/>
      <c r="CT125" s="296"/>
      <c r="CU125" s="296"/>
      <c r="CV125" s="296"/>
      <c r="CW125" s="296"/>
      <c r="CX125" s="296"/>
      <c r="CY125" s="296"/>
      <c r="CZ125" s="296"/>
      <c r="DA125" s="296"/>
      <c r="DB125" s="296"/>
      <c r="DC125" s="296"/>
      <c r="DD125" s="296"/>
      <c r="DE125" s="296"/>
      <c r="DF125" s="296"/>
      <c r="DG125" s="296"/>
      <c r="DH125" s="296"/>
      <c r="DI125" s="296"/>
      <c r="DJ125" s="296"/>
      <c r="DK125" s="296"/>
      <c r="DL125" s="296"/>
      <c r="DM125" s="296"/>
      <c r="DN125" s="296"/>
      <c r="DO125" s="296"/>
      <c r="DP125" s="296"/>
      <c r="DQ125" s="296"/>
      <c r="DR125" s="296"/>
      <c r="DS125" s="296"/>
      <c r="DT125" s="296"/>
      <c r="DU125" s="296"/>
      <c r="DV125" s="296"/>
      <c r="DW125" s="296"/>
      <c r="DX125" s="296"/>
      <c r="DY125" s="296"/>
      <c r="DZ125" s="296"/>
      <c r="EA125" s="296"/>
      <c r="EB125" s="296"/>
      <c r="EC125" s="296"/>
      <c r="ED125" s="296"/>
      <c r="EE125" s="296"/>
      <c r="EF125" s="296"/>
      <c r="EG125" s="296"/>
      <c r="EH125" s="296"/>
      <c r="EI125" s="296"/>
      <c r="EJ125" s="296"/>
      <c r="EK125" s="296"/>
      <c r="EL125" s="296"/>
      <c r="EM125" s="296"/>
      <c r="EN125" s="296"/>
      <c r="EO125" s="296"/>
      <c r="EP125" s="296"/>
      <c r="EQ125" s="296"/>
      <c r="ER125" s="296"/>
      <c r="ES125" s="296"/>
      <c r="ET125" s="296"/>
      <c r="EU125" s="296"/>
      <c r="EV125" s="296"/>
      <c r="EW125" s="296"/>
      <c r="EX125" s="296"/>
      <c r="EY125" s="296"/>
      <c r="EZ125" s="296"/>
      <c r="FA125" s="296"/>
      <c r="FB125" s="296"/>
      <c r="FC125" s="296"/>
      <c r="FD125" s="296"/>
      <c r="FE125" s="296"/>
      <c r="FF125" s="296"/>
    </row>
    <row r="126" spans="2:162" s="316" customFormat="1" x14ac:dyDescent="0.3">
      <c r="B126" s="317"/>
      <c r="C126" s="317"/>
      <c r="D126" s="317"/>
      <c r="E126" s="317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  <c r="AI126" s="296"/>
      <c r="AJ126" s="296"/>
      <c r="AK126" s="296"/>
      <c r="AL126" s="296"/>
      <c r="AM126" s="296"/>
      <c r="AN126" s="296"/>
      <c r="AO126" s="296"/>
      <c r="AP126" s="296"/>
      <c r="AQ126" s="296"/>
      <c r="AR126" s="296"/>
      <c r="AS126" s="296"/>
      <c r="AT126" s="296"/>
      <c r="AU126" s="296"/>
      <c r="AV126" s="296"/>
      <c r="AW126" s="296"/>
      <c r="AX126" s="296"/>
      <c r="AY126" s="296"/>
      <c r="AZ126" s="296"/>
      <c r="BA126" s="296"/>
      <c r="BB126" s="296"/>
      <c r="BC126" s="296"/>
      <c r="BD126" s="296"/>
      <c r="BE126" s="296"/>
      <c r="BF126" s="296"/>
      <c r="BG126" s="296"/>
      <c r="BH126" s="296"/>
      <c r="BI126" s="296"/>
      <c r="BJ126" s="296"/>
      <c r="BK126" s="296"/>
      <c r="BL126" s="296"/>
      <c r="BM126" s="296"/>
      <c r="BN126" s="296"/>
      <c r="BO126" s="296"/>
      <c r="BP126" s="296"/>
      <c r="BQ126" s="296"/>
      <c r="BR126" s="296"/>
      <c r="BS126" s="296"/>
      <c r="BT126" s="296"/>
      <c r="BU126" s="296"/>
      <c r="BV126" s="296"/>
      <c r="BW126" s="296"/>
      <c r="BX126" s="296"/>
      <c r="BY126" s="296"/>
      <c r="BZ126" s="296"/>
      <c r="CA126" s="296"/>
      <c r="CB126" s="296"/>
      <c r="CC126" s="296"/>
      <c r="CD126" s="296"/>
      <c r="CE126" s="296"/>
      <c r="CF126" s="296"/>
      <c r="CG126" s="296"/>
      <c r="CH126" s="296"/>
      <c r="CI126" s="296"/>
      <c r="CJ126" s="296"/>
      <c r="CK126" s="296"/>
      <c r="CL126" s="296"/>
      <c r="CM126" s="296"/>
      <c r="CN126" s="296"/>
      <c r="CO126" s="296"/>
      <c r="CP126" s="296"/>
      <c r="CQ126" s="296"/>
      <c r="CR126" s="296"/>
      <c r="CS126" s="296"/>
      <c r="CT126" s="296"/>
      <c r="CU126" s="296"/>
      <c r="CV126" s="296"/>
      <c r="CW126" s="296"/>
      <c r="CX126" s="296"/>
      <c r="CY126" s="296"/>
      <c r="CZ126" s="296"/>
      <c r="DA126" s="296"/>
      <c r="DB126" s="296"/>
      <c r="DC126" s="296"/>
      <c r="DD126" s="296"/>
      <c r="DE126" s="296"/>
      <c r="DF126" s="296"/>
      <c r="DG126" s="296"/>
      <c r="DH126" s="296"/>
      <c r="DI126" s="296"/>
      <c r="DJ126" s="296"/>
      <c r="DK126" s="296"/>
      <c r="DL126" s="296"/>
      <c r="DM126" s="296"/>
      <c r="DN126" s="296"/>
      <c r="DO126" s="296"/>
      <c r="DP126" s="296"/>
      <c r="DQ126" s="296"/>
      <c r="DR126" s="296"/>
      <c r="DS126" s="296"/>
      <c r="DT126" s="296"/>
      <c r="DU126" s="296"/>
      <c r="DV126" s="296"/>
      <c r="DW126" s="296"/>
      <c r="DX126" s="296"/>
      <c r="DY126" s="296"/>
      <c r="DZ126" s="296"/>
      <c r="EA126" s="296"/>
      <c r="EB126" s="296"/>
      <c r="EC126" s="296"/>
      <c r="ED126" s="296"/>
      <c r="EE126" s="296"/>
      <c r="EF126" s="296"/>
      <c r="EG126" s="296"/>
      <c r="EH126" s="296"/>
      <c r="EI126" s="296"/>
      <c r="EJ126" s="296"/>
      <c r="EK126" s="296"/>
      <c r="EL126" s="296"/>
      <c r="EM126" s="296"/>
      <c r="EN126" s="296"/>
      <c r="EO126" s="296"/>
      <c r="EP126" s="296"/>
      <c r="EQ126" s="296"/>
      <c r="ER126" s="296"/>
      <c r="ES126" s="296"/>
      <c r="ET126" s="296"/>
      <c r="EU126" s="296"/>
      <c r="EV126" s="296"/>
      <c r="EW126" s="296"/>
      <c r="EX126" s="296"/>
      <c r="EY126" s="296"/>
      <c r="EZ126" s="296"/>
      <c r="FA126" s="296"/>
      <c r="FB126" s="296"/>
      <c r="FC126" s="296"/>
      <c r="FD126" s="296"/>
      <c r="FE126" s="296"/>
      <c r="FF126" s="296"/>
    </row>
  </sheetData>
  <sheetProtection insertColumns="0" insertRows="0" autoFilter="0"/>
  <mergeCells count="20">
    <mergeCell ref="A1:K1"/>
    <mergeCell ref="A2:K2"/>
    <mergeCell ref="A3:A7"/>
    <mergeCell ref="B3:B7"/>
    <mergeCell ref="C3:E4"/>
    <mergeCell ref="F3:K3"/>
    <mergeCell ref="F4:H4"/>
    <mergeCell ref="I4:K4"/>
    <mergeCell ref="C5:C7"/>
    <mergeCell ref="D5:E5"/>
    <mergeCell ref="F5:F7"/>
    <mergeCell ref="G5:H5"/>
    <mergeCell ref="I5:I7"/>
    <mergeCell ref="J5:K5"/>
    <mergeCell ref="D6:D7"/>
    <mergeCell ref="E6:E7"/>
    <mergeCell ref="G6:G7"/>
    <mergeCell ref="H6:H7"/>
    <mergeCell ref="J6:J7"/>
    <mergeCell ref="K6:K7"/>
  </mergeCells>
  <printOptions horizontalCentered="1"/>
  <pageMargins left="0.59055118110236227" right="0.39370078740157483" top="0.72" bottom="0.59055118110236227" header="0.42" footer="0.11811023622047245"/>
  <pageSetup paperSize="9" scale="62" fitToHeight="2" orientation="landscape" r:id="rId1"/>
  <headerFooter differentFirst="1">
    <oddHeader>&amp;C&amp;"Times New Roman,обычный"&amp;P</oddHeader>
    <oddFooter>&amp;L&amp;"Times New Roman,обычный"&amp;8&amp;Z&amp;F</oddFooter>
    <firstFooter>&amp;L&amp;"Times New Roman,обычный"&amp;8&amp;Z&amp;F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  <pageSetUpPr fitToPage="1"/>
  </sheetPr>
  <dimension ref="A1:E214"/>
  <sheetViews>
    <sheetView view="pageBreakPreview" zoomScale="94" zoomScaleNormal="150" zoomScaleSheetLayoutView="94" workbookViewId="0">
      <pane xSplit="2" ySplit="7" topLeftCell="C199" activePane="bottomRight" state="frozen"/>
      <selection activeCell="D40" sqref="D40"/>
      <selection pane="topRight" activeCell="D40" sqref="D40"/>
      <selection pane="bottomLeft" activeCell="D40" sqref="D40"/>
      <selection pane="bottomRight" activeCell="B212" sqref="B212:B213"/>
    </sheetView>
  </sheetViews>
  <sheetFormatPr defaultColWidth="9.140625" defaultRowHeight="15" x14ac:dyDescent="0.2"/>
  <cols>
    <col min="1" max="1" width="6" style="434" customWidth="1"/>
    <col min="2" max="2" width="49.140625" style="434" bestFit="1" customWidth="1"/>
    <col min="3" max="5" width="11.7109375" style="434" customWidth="1"/>
    <col min="6" max="16384" width="9.140625" style="434"/>
  </cols>
  <sheetData>
    <row r="1" spans="1:5" ht="23.25" customHeight="1" x14ac:dyDescent="0.2">
      <c r="A1" s="620" t="s">
        <v>310</v>
      </c>
      <c r="B1" s="620"/>
      <c r="C1" s="620"/>
      <c r="D1" s="620"/>
      <c r="E1" s="620"/>
    </row>
    <row r="2" spans="1:5" ht="89.45" customHeight="1" x14ac:dyDescent="0.2">
      <c r="A2" s="621" t="s">
        <v>308</v>
      </c>
      <c r="B2" s="621"/>
      <c r="C2" s="621"/>
      <c r="D2" s="621"/>
      <c r="E2" s="621"/>
    </row>
    <row r="3" spans="1:5" ht="17.25" customHeight="1" x14ac:dyDescent="0.2">
      <c r="A3" s="622" t="s">
        <v>249</v>
      </c>
      <c r="B3" s="622"/>
    </row>
    <row r="4" spans="1:5" ht="15" customHeight="1" x14ac:dyDescent="0.2">
      <c r="A4" s="623" t="s">
        <v>254</v>
      </c>
      <c r="B4" s="624" t="s">
        <v>307</v>
      </c>
      <c r="C4" s="623" t="s">
        <v>221</v>
      </c>
      <c r="D4" s="623"/>
      <c r="E4" s="623"/>
    </row>
    <row r="5" spans="1:5" ht="18.75" customHeight="1" x14ac:dyDescent="0.2">
      <c r="A5" s="623"/>
      <c r="B5" s="624"/>
      <c r="C5" s="627" t="s">
        <v>225</v>
      </c>
      <c r="D5" s="625" t="s">
        <v>219</v>
      </c>
      <c r="E5" s="626"/>
    </row>
    <row r="6" spans="1:5" ht="16.5" customHeight="1" x14ac:dyDescent="0.2">
      <c r="A6" s="623"/>
      <c r="B6" s="624"/>
      <c r="C6" s="628"/>
      <c r="D6" s="393" t="s">
        <v>218</v>
      </c>
      <c r="E6" s="393" t="s">
        <v>224</v>
      </c>
    </row>
    <row r="7" spans="1:5" s="437" customFormat="1" ht="17.45" customHeight="1" x14ac:dyDescent="0.2">
      <c r="A7" s="394" t="s">
        <v>253</v>
      </c>
      <c r="B7" s="394" t="s">
        <v>252</v>
      </c>
      <c r="C7" s="394">
        <v>3</v>
      </c>
      <c r="D7" s="394">
        <v>4</v>
      </c>
      <c r="E7" s="394">
        <v>5</v>
      </c>
    </row>
    <row r="8" spans="1:5" s="436" customFormat="1" ht="15.75" x14ac:dyDescent="0.2">
      <c r="A8" s="123">
        <v>1</v>
      </c>
      <c r="B8" s="124" t="s">
        <v>345</v>
      </c>
      <c r="C8" s="125">
        <v>289.3</v>
      </c>
      <c r="D8" s="125">
        <v>292</v>
      </c>
      <c r="E8" s="125">
        <v>294.7</v>
      </c>
    </row>
    <row r="9" spans="1:5" s="436" customFormat="1" ht="15.75" x14ac:dyDescent="0.2">
      <c r="A9" s="123">
        <f>A8+1</f>
        <v>2</v>
      </c>
      <c r="B9" s="124" t="s">
        <v>346</v>
      </c>
      <c r="C9" s="125">
        <v>289.3</v>
      </c>
      <c r="D9" s="125">
        <v>292</v>
      </c>
      <c r="E9" s="125">
        <v>294.7</v>
      </c>
    </row>
    <row r="10" spans="1:5" s="436" customFormat="1" ht="15.75" x14ac:dyDescent="0.2">
      <c r="A10" s="123">
        <f>A9+1</f>
        <v>3</v>
      </c>
      <c r="B10" s="124" t="s">
        <v>347</v>
      </c>
      <c r="C10" s="125">
        <v>578.70000000000005</v>
      </c>
      <c r="D10" s="125">
        <v>584</v>
      </c>
      <c r="E10" s="125">
        <v>589.29999999999995</v>
      </c>
    </row>
    <row r="11" spans="1:5" s="436" customFormat="1" ht="15.75" x14ac:dyDescent="0.2">
      <c r="A11" s="123">
        <f>A10+1</f>
        <v>4</v>
      </c>
      <c r="B11" s="124" t="s">
        <v>348</v>
      </c>
      <c r="C11" s="125">
        <v>289.39999999999998</v>
      </c>
      <c r="D11" s="125">
        <v>292</v>
      </c>
      <c r="E11" s="125">
        <v>294.7</v>
      </c>
    </row>
    <row r="12" spans="1:5" s="436" customFormat="1" ht="15.75" x14ac:dyDescent="0.2">
      <c r="A12" s="123">
        <f t="shared" ref="A12:A75" si="0">A11+1</f>
        <v>5</v>
      </c>
      <c r="B12" s="124" t="s">
        <v>10</v>
      </c>
      <c r="C12" s="125">
        <v>436.25</v>
      </c>
      <c r="D12" s="125">
        <v>292.5</v>
      </c>
      <c r="E12" s="125">
        <v>294.7</v>
      </c>
    </row>
    <row r="13" spans="1:5" s="436" customFormat="1" ht="15.75" x14ac:dyDescent="0.2">
      <c r="A13" s="123">
        <f t="shared" si="0"/>
        <v>6</v>
      </c>
      <c r="B13" s="124" t="s">
        <v>11</v>
      </c>
      <c r="C13" s="125">
        <v>217</v>
      </c>
      <c r="D13" s="125">
        <v>219</v>
      </c>
      <c r="E13" s="125">
        <v>221</v>
      </c>
    </row>
    <row r="14" spans="1:5" s="436" customFormat="1" ht="15.75" x14ac:dyDescent="0.2">
      <c r="A14" s="123">
        <f t="shared" si="0"/>
        <v>7</v>
      </c>
      <c r="B14" s="124" t="s">
        <v>12</v>
      </c>
      <c r="C14" s="125">
        <v>217</v>
      </c>
      <c r="D14" s="125">
        <v>219</v>
      </c>
      <c r="E14" s="125">
        <v>221</v>
      </c>
    </row>
    <row r="15" spans="1:5" s="436" customFormat="1" ht="15.75" x14ac:dyDescent="0.2">
      <c r="A15" s="123">
        <f t="shared" si="0"/>
        <v>8</v>
      </c>
      <c r="B15" s="124" t="s">
        <v>13</v>
      </c>
      <c r="C15" s="125">
        <v>144.69999999999999</v>
      </c>
      <c r="D15" s="125">
        <v>146</v>
      </c>
      <c r="E15" s="125">
        <v>147.30000000000001</v>
      </c>
    </row>
    <row r="16" spans="1:5" s="436" customFormat="1" ht="15.75" x14ac:dyDescent="0.2">
      <c r="A16" s="123">
        <f t="shared" si="0"/>
        <v>9</v>
      </c>
      <c r="B16" s="124" t="s">
        <v>14</v>
      </c>
      <c r="C16" s="125">
        <v>217</v>
      </c>
      <c r="D16" s="125">
        <v>219</v>
      </c>
      <c r="E16" s="125">
        <v>221</v>
      </c>
    </row>
    <row r="17" spans="1:5" s="436" customFormat="1" ht="15.75" x14ac:dyDescent="0.2">
      <c r="A17" s="123">
        <f t="shared" si="0"/>
        <v>10</v>
      </c>
      <c r="B17" s="124" t="s">
        <v>15</v>
      </c>
      <c r="C17" s="125">
        <v>73.5</v>
      </c>
      <c r="D17" s="125">
        <v>73</v>
      </c>
      <c r="E17" s="125">
        <v>73.7</v>
      </c>
    </row>
    <row r="18" spans="1:5" s="436" customFormat="1" ht="15.75" x14ac:dyDescent="0.2">
      <c r="A18" s="123">
        <f t="shared" si="0"/>
        <v>11</v>
      </c>
      <c r="B18" s="124" t="s">
        <v>16</v>
      </c>
      <c r="C18" s="125">
        <v>73.38</v>
      </c>
      <c r="D18" s="125">
        <v>73</v>
      </c>
      <c r="E18" s="125">
        <v>73.7</v>
      </c>
    </row>
    <row r="19" spans="1:5" s="436" customFormat="1" ht="15.75" x14ac:dyDescent="0.2">
      <c r="A19" s="123">
        <f t="shared" si="0"/>
        <v>12</v>
      </c>
      <c r="B19" s="124" t="s">
        <v>279</v>
      </c>
      <c r="C19" s="125">
        <v>145.75</v>
      </c>
      <c r="D19" s="125">
        <v>147.05000000000001</v>
      </c>
      <c r="E19" s="125">
        <v>147.30000000000001</v>
      </c>
    </row>
    <row r="20" spans="1:5" s="436" customFormat="1" ht="15.75" x14ac:dyDescent="0.2">
      <c r="A20" s="123">
        <f t="shared" si="0"/>
        <v>13</v>
      </c>
      <c r="B20" s="124" t="s">
        <v>18</v>
      </c>
      <c r="C20" s="125">
        <v>72.930000000000007</v>
      </c>
      <c r="D20" s="125">
        <v>73.599999999999994</v>
      </c>
      <c r="E20" s="125">
        <v>73.7</v>
      </c>
    </row>
    <row r="21" spans="1:5" s="436" customFormat="1" ht="15.75" x14ac:dyDescent="0.2">
      <c r="A21" s="123">
        <f t="shared" si="0"/>
        <v>14</v>
      </c>
      <c r="B21" s="124" t="s">
        <v>19</v>
      </c>
      <c r="C21" s="125">
        <v>72.900000000000006</v>
      </c>
      <c r="D21" s="125">
        <v>73</v>
      </c>
      <c r="E21" s="125">
        <v>73.7</v>
      </c>
    </row>
    <row r="22" spans="1:5" s="436" customFormat="1" ht="15.75" x14ac:dyDescent="0.2">
      <c r="A22" s="123">
        <f t="shared" si="0"/>
        <v>15</v>
      </c>
      <c r="B22" s="124" t="s">
        <v>20</v>
      </c>
      <c r="C22" s="125">
        <v>218.2</v>
      </c>
      <c r="D22" s="125">
        <v>220.2</v>
      </c>
      <c r="E22" s="125">
        <v>222.2</v>
      </c>
    </row>
    <row r="23" spans="1:5" s="436" customFormat="1" ht="15.75" x14ac:dyDescent="0.2">
      <c r="A23" s="123">
        <f t="shared" si="0"/>
        <v>16</v>
      </c>
      <c r="B23" s="124" t="s">
        <v>21</v>
      </c>
      <c r="C23" s="125">
        <v>72.78</v>
      </c>
      <c r="D23" s="125">
        <v>73.45</v>
      </c>
      <c r="E23" s="125">
        <v>74.150000000000006</v>
      </c>
    </row>
    <row r="24" spans="1:5" s="436" customFormat="1" ht="15.75" x14ac:dyDescent="0.2">
      <c r="A24" s="123">
        <f t="shared" si="0"/>
        <v>17</v>
      </c>
      <c r="B24" s="124" t="s">
        <v>22</v>
      </c>
      <c r="C24" s="125">
        <v>73.38</v>
      </c>
      <c r="D24" s="125">
        <v>73</v>
      </c>
      <c r="E24" s="125">
        <v>73.7</v>
      </c>
    </row>
    <row r="25" spans="1:5" s="436" customFormat="1" ht="15.75" x14ac:dyDescent="0.2">
      <c r="A25" s="123">
        <f t="shared" si="0"/>
        <v>18</v>
      </c>
      <c r="B25" s="124" t="s">
        <v>23</v>
      </c>
      <c r="C25" s="125">
        <v>73.38</v>
      </c>
      <c r="D25" s="125">
        <v>74.05</v>
      </c>
      <c r="E25" s="125">
        <v>73.599999999999994</v>
      </c>
    </row>
    <row r="26" spans="1:5" s="436" customFormat="1" ht="15.75" x14ac:dyDescent="0.2">
      <c r="A26" s="123">
        <f t="shared" si="0"/>
        <v>19</v>
      </c>
      <c r="B26" s="124" t="s">
        <v>24</v>
      </c>
      <c r="C26" s="125">
        <v>146.35</v>
      </c>
      <c r="D26" s="125">
        <v>147.65</v>
      </c>
      <c r="E26" s="125">
        <v>148.97999999999999</v>
      </c>
    </row>
    <row r="27" spans="1:5" s="436" customFormat="1" ht="15.75" x14ac:dyDescent="0.2">
      <c r="A27" s="123">
        <f t="shared" si="0"/>
        <v>20</v>
      </c>
      <c r="B27" s="124" t="s">
        <v>25</v>
      </c>
      <c r="C27" s="125">
        <v>73.05</v>
      </c>
      <c r="D27" s="125">
        <v>73.75</v>
      </c>
      <c r="E27" s="125">
        <v>73.66</v>
      </c>
    </row>
    <row r="28" spans="1:5" s="436" customFormat="1" ht="15.75" x14ac:dyDescent="0.2">
      <c r="A28" s="123">
        <f t="shared" si="0"/>
        <v>21</v>
      </c>
      <c r="B28" s="124" t="s">
        <v>26</v>
      </c>
      <c r="C28" s="125">
        <v>73.2</v>
      </c>
      <c r="D28" s="125">
        <v>73.900000000000006</v>
      </c>
      <c r="E28" s="125">
        <v>73.66</v>
      </c>
    </row>
    <row r="29" spans="1:5" s="436" customFormat="1" ht="15.75" x14ac:dyDescent="0.2">
      <c r="A29" s="123">
        <f t="shared" si="0"/>
        <v>22</v>
      </c>
      <c r="B29" s="124" t="s">
        <v>27</v>
      </c>
      <c r="C29" s="125">
        <v>73.05</v>
      </c>
      <c r="D29" s="125">
        <v>73.75</v>
      </c>
      <c r="E29" s="125">
        <v>74.41</v>
      </c>
    </row>
    <row r="30" spans="1:5" s="436" customFormat="1" ht="15.75" x14ac:dyDescent="0.2">
      <c r="A30" s="123">
        <f t="shared" si="0"/>
        <v>23</v>
      </c>
      <c r="B30" s="124" t="s">
        <v>306</v>
      </c>
      <c r="C30" s="125">
        <v>217</v>
      </c>
      <c r="D30" s="125">
        <v>219</v>
      </c>
      <c r="E30" s="125">
        <v>221</v>
      </c>
    </row>
    <row r="31" spans="1:5" s="436" customFormat="1" ht="15.75" x14ac:dyDescent="0.2">
      <c r="A31" s="123">
        <f t="shared" si="0"/>
        <v>24</v>
      </c>
      <c r="B31" s="124" t="s">
        <v>305</v>
      </c>
      <c r="C31" s="125">
        <v>0.15</v>
      </c>
      <c r="D31" s="125">
        <v>0.15</v>
      </c>
      <c r="E31" s="125">
        <v>0.15</v>
      </c>
    </row>
    <row r="32" spans="1:5" s="436" customFormat="1" ht="15.75" x14ac:dyDescent="0.2">
      <c r="A32" s="123">
        <f t="shared" si="0"/>
        <v>25</v>
      </c>
      <c r="B32" s="124" t="s">
        <v>215</v>
      </c>
      <c r="C32" s="125">
        <v>0.15</v>
      </c>
      <c r="D32" s="125">
        <v>0.15</v>
      </c>
      <c r="E32" s="125">
        <v>0.15</v>
      </c>
    </row>
    <row r="33" spans="1:5" s="436" customFormat="1" ht="15.75" x14ac:dyDescent="0.2">
      <c r="A33" s="123">
        <f t="shared" si="0"/>
        <v>26</v>
      </c>
      <c r="B33" s="124" t="s">
        <v>214</v>
      </c>
      <c r="C33" s="125">
        <v>0.15</v>
      </c>
      <c r="D33" s="125">
        <v>0.15</v>
      </c>
      <c r="E33" s="125">
        <v>0.15</v>
      </c>
    </row>
    <row r="34" spans="1:5" s="436" customFormat="1" ht="15.75" x14ac:dyDescent="0.2">
      <c r="A34" s="123">
        <f t="shared" si="0"/>
        <v>27</v>
      </c>
      <c r="B34" s="124" t="s">
        <v>213</v>
      </c>
      <c r="C34" s="125">
        <v>0.15</v>
      </c>
      <c r="D34" s="125">
        <v>0.15</v>
      </c>
      <c r="E34" s="125">
        <v>0.15</v>
      </c>
    </row>
    <row r="35" spans="1:5" s="436" customFormat="1" ht="15.75" x14ac:dyDescent="0.2">
      <c r="A35" s="123">
        <f t="shared" si="0"/>
        <v>28</v>
      </c>
      <c r="B35" s="124" t="s">
        <v>212</v>
      </c>
      <c r="C35" s="125">
        <v>0.15</v>
      </c>
      <c r="D35" s="125">
        <v>0.15</v>
      </c>
      <c r="E35" s="125">
        <v>0.15</v>
      </c>
    </row>
    <row r="36" spans="1:5" s="436" customFormat="1" ht="15.75" x14ac:dyDescent="0.2">
      <c r="A36" s="123">
        <f t="shared" si="0"/>
        <v>29</v>
      </c>
      <c r="B36" s="124" t="s">
        <v>211</v>
      </c>
      <c r="C36" s="125">
        <v>0.15</v>
      </c>
      <c r="D36" s="125">
        <v>0.15</v>
      </c>
      <c r="E36" s="125">
        <v>0.15</v>
      </c>
    </row>
    <row r="37" spans="1:5" s="436" customFormat="1" ht="15.75" x14ac:dyDescent="0.2">
      <c r="A37" s="123">
        <f t="shared" si="0"/>
        <v>30</v>
      </c>
      <c r="B37" s="124" t="s">
        <v>210</v>
      </c>
      <c r="C37" s="125">
        <v>0.15</v>
      </c>
      <c r="D37" s="125">
        <v>0.15</v>
      </c>
      <c r="E37" s="125">
        <v>0.15</v>
      </c>
    </row>
    <row r="38" spans="1:5" s="436" customFormat="1" ht="15.75" x14ac:dyDescent="0.2">
      <c r="A38" s="123">
        <f t="shared" si="0"/>
        <v>31</v>
      </c>
      <c r="B38" s="124" t="s">
        <v>209</v>
      </c>
      <c r="C38" s="125">
        <v>0.15</v>
      </c>
      <c r="D38" s="125">
        <v>0.15</v>
      </c>
      <c r="E38" s="125">
        <v>0.15</v>
      </c>
    </row>
    <row r="39" spans="1:5" s="436" customFormat="1" ht="15.75" x14ac:dyDescent="0.2">
      <c r="A39" s="123">
        <f t="shared" si="0"/>
        <v>32</v>
      </c>
      <c r="B39" s="124" t="s">
        <v>208</v>
      </c>
      <c r="C39" s="125">
        <v>0.15</v>
      </c>
      <c r="D39" s="125">
        <v>0.15</v>
      </c>
      <c r="E39" s="125">
        <v>0.15</v>
      </c>
    </row>
    <row r="40" spans="1:5" s="436" customFormat="1" ht="15.75" x14ac:dyDescent="0.2">
      <c r="A40" s="123">
        <f t="shared" si="0"/>
        <v>33</v>
      </c>
      <c r="B40" s="124" t="s">
        <v>207</v>
      </c>
      <c r="C40" s="125">
        <v>0.15</v>
      </c>
      <c r="D40" s="125">
        <v>0.15</v>
      </c>
      <c r="E40" s="125">
        <v>0.15</v>
      </c>
    </row>
    <row r="41" spans="1:5" s="436" customFormat="1" ht="15.75" x14ac:dyDescent="0.2">
      <c r="A41" s="123">
        <f t="shared" si="0"/>
        <v>34</v>
      </c>
      <c r="B41" s="124" t="s">
        <v>206</v>
      </c>
      <c r="C41" s="125">
        <v>0.15</v>
      </c>
      <c r="D41" s="125">
        <v>0.15</v>
      </c>
      <c r="E41" s="125">
        <v>0.15</v>
      </c>
    </row>
    <row r="42" spans="1:5" s="436" customFormat="1" ht="15.75" x14ac:dyDescent="0.2">
      <c r="A42" s="123">
        <f t="shared" si="0"/>
        <v>35</v>
      </c>
      <c r="B42" s="124" t="s">
        <v>205</v>
      </c>
      <c r="C42" s="125">
        <v>0.15</v>
      </c>
      <c r="D42" s="125">
        <v>0.15</v>
      </c>
      <c r="E42" s="125">
        <v>0.15</v>
      </c>
    </row>
    <row r="43" spans="1:5" s="436" customFormat="1" ht="15.75" x14ac:dyDescent="0.2">
      <c r="A43" s="123">
        <f t="shared" si="0"/>
        <v>36</v>
      </c>
      <c r="B43" s="124" t="s">
        <v>204</v>
      </c>
      <c r="C43" s="125">
        <v>0.15</v>
      </c>
      <c r="D43" s="125">
        <v>0.15</v>
      </c>
      <c r="E43" s="125">
        <v>0.15</v>
      </c>
    </row>
    <row r="44" spans="1:5" s="436" customFormat="1" ht="15.75" x14ac:dyDescent="0.2">
      <c r="A44" s="123">
        <f t="shared" si="0"/>
        <v>37</v>
      </c>
      <c r="B44" s="124" t="s">
        <v>29</v>
      </c>
      <c r="C44" s="125">
        <v>72.3</v>
      </c>
      <c r="D44" s="125">
        <v>73</v>
      </c>
      <c r="E44" s="125">
        <v>73.66</v>
      </c>
    </row>
    <row r="45" spans="1:5" s="436" customFormat="1" ht="15.75" x14ac:dyDescent="0.2">
      <c r="A45" s="123">
        <f t="shared" si="0"/>
        <v>38</v>
      </c>
      <c r="B45" s="124" t="s">
        <v>203</v>
      </c>
      <c r="C45" s="125">
        <v>0.15</v>
      </c>
      <c r="D45" s="125">
        <v>0.15</v>
      </c>
      <c r="E45" s="125">
        <v>0.15</v>
      </c>
    </row>
    <row r="46" spans="1:5" s="436" customFormat="1" ht="15.75" x14ac:dyDescent="0.2">
      <c r="A46" s="123">
        <f t="shared" si="0"/>
        <v>39</v>
      </c>
      <c r="B46" s="124" t="s">
        <v>202</v>
      </c>
      <c r="C46" s="125">
        <v>0.15</v>
      </c>
      <c r="D46" s="125">
        <v>0.15</v>
      </c>
      <c r="E46" s="125">
        <v>0.15</v>
      </c>
    </row>
    <row r="47" spans="1:5" s="436" customFormat="1" ht="15.75" x14ac:dyDescent="0.2">
      <c r="A47" s="123">
        <f t="shared" si="0"/>
        <v>40</v>
      </c>
      <c r="B47" s="124" t="s">
        <v>201</v>
      </c>
      <c r="C47" s="125">
        <v>0.15</v>
      </c>
      <c r="D47" s="125">
        <v>0.15</v>
      </c>
      <c r="E47" s="125">
        <v>0.15</v>
      </c>
    </row>
    <row r="48" spans="1:5" s="436" customFormat="1" ht="15.75" x14ac:dyDescent="0.2">
      <c r="A48" s="123">
        <f t="shared" si="0"/>
        <v>41</v>
      </c>
      <c r="B48" s="124" t="s">
        <v>200</v>
      </c>
      <c r="C48" s="125">
        <v>0.15</v>
      </c>
      <c r="D48" s="125">
        <v>0.15</v>
      </c>
      <c r="E48" s="125">
        <v>0.15</v>
      </c>
    </row>
    <row r="49" spans="1:5" s="436" customFormat="1" ht="15.75" x14ac:dyDescent="0.2">
      <c r="A49" s="123">
        <f t="shared" si="0"/>
        <v>42</v>
      </c>
      <c r="B49" s="124" t="s">
        <v>199</v>
      </c>
      <c r="C49" s="125">
        <v>0.15</v>
      </c>
      <c r="D49" s="125">
        <v>0.15</v>
      </c>
      <c r="E49" s="125">
        <v>0.15</v>
      </c>
    </row>
    <row r="50" spans="1:5" s="436" customFormat="1" ht="15.75" x14ac:dyDescent="0.2">
      <c r="A50" s="123">
        <f t="shared" si="0"/>
        <v>43</v>
      </c>
      <c r="B50" s="124" t="s">
        <v>198</v>
      </c>
      <c r="C50" s="125">
        <v>0.15</v>
      </c>
      <c r="D50" s="125">
        <v>0.15</v>
      </c>
      <c r="E50" s="125">
        <v>0.15</v>
      </c>
    </row>
    <row r="51" spans="1:5" s="436" customFormat="1" ht="15.75" x14ac:dyDescent="0.2">
      <c r="A51" s="123">
        <f t="shared" si="0"/>
        <v>44</v>
      </c>
      <c r="B51" s="124" t="s">
        <v>197</v>
      </c>
      <c r="C51" s="125">
        <v>0.15</v>
      </c>
      <c r="D51" s="125">
        <v>0.15</v>
      </c>
      <c r="E51" s="125">
        <v>0.15</v>
      </c>
    </row>
    <row r="52" spans="1:5" s="436" customFormat="1" ht="15.75" x14ac:dyDescent="0.2">
      <c r="A52" s="123">
        <f t="shared" si="0"/>
        <v>45</v>
      </c>
      <c r="B52" s="124" t="s">
        <v>304</v>
      </c>
      <c r="C52" s="125">
        <v>217</v>
      </c>
      <c r="D52" s="125">
        <v>219</v>
      </c>
      <c r="E52" s="125">
        <v>221</v>
      </c>
    </row>
    <row r="53" spans="1:5" s="436" customFormat="1" ht="15.75" x14ac:dyDescent="0.2">
      <c r="A53" s="123">
        <f t="shared" si="0"/>
        <v>46</v>
      </c>
      <c r="B53" s="124" t="s">
        <v>303</v>
      </c>
      <c r="C53" s="125">
        <v>0.15</v>
      </c>
      <c r="D53" s="125">
        <v>0.15</v>
      </c>
      <c r="E53" s="125">
        <v>0.15</v>
      </c>
    </row>
    <row r="54" spans="1:5" s="436" customFormat="1" ht="15.75" x14ac:dyDescent="0.2">
      <c r="A54" s="123">
        <f t="shared" si="0"/>
        <v>47</v>
      </c>
      <c r="B54" s="124" t="s">
        <v>195</v>
      </c>
      <c r="C54" s="125">
        <v>0.15</v>
      </c>
      <c r="D54" s="125">
        <v>0.15</v>
      </c>
      <c r="E54" s="125">
        <v>0.15</v>
      </c>
    </row>
    <row r="55" spans="1:5" s="436" customFormat="1" ht="15.75" x14ac:dyDescent="0.2">
      <c r="A55" s="123">
        <f t="shared" si="0"/>
        <v>48</v>
      </c>
      <c r="B55" s="124" t="s">
        <v>194</v>
      </c>
      <c r="C55" s="125">
        <v>0.15</v>
      </c>
      <c r="D55" s="125">
        <v>0.15</v>
      </c>
      <c r="E55" s="125">
        <v>0.15</v>
      </c>
    </row>
    <row r="56" spans="1:5" s="436" customFormat="1" ht="15.75" x14ac:dyDescent="0.2">
      <c r="A56" s="123">
        <f t="shared" si="0"/>
        <v>49</v>
      </c>
      <c r="B56" s="124" t="s">
        <v>193</v>
      </c>
      <c r="C56" s="125">
        <v>0.15</v>
      </c>
      <c r="D56" s="125">
        <v>0.15</v>
      </c>
      <c r="E56" s="125">
        <v>0.15</v>
      </c>
    </row>
    <row r="57" spans="1:5" s="436" customFormat="1" ht="15.75" x14ac:dyDescent="0.2">
      <c r="A57" s="123">
        <f t="shared" si="0"/>
        <v>50</v>
      </c>
      <c r="B57" s="124" t="s">
        <v>192</v>
      </c>
      <c r="C57" s="125">
        <v>0.15</v>
      </c>
      <c r="D57" s="125">
        <v>0.15</v>
      </c>
      <c r="E57" s="125">
        <v>0.15</v>
      </c>
    </row>
    <row r="58" spans="1:5" s="436" customFormat="1" ht="15.75" x14ac:dyDescent="0.2">
      <c r="A58" s="123">
        <f t="shared" si="0"/>
        <v>51</v>
      </c>
      <c r="B58" s="124" t="s">
        <v>191</v>
      </c>
      <c r="C58" s="125">
        <v>0.15</v>
      </c>
      <c r="D58" s="125">
        <v>0.15</v>
      </c>
      <c r="E58" s="125">
        <v>0.15</v>
      </c>
    </row>
    <row r="59" spans="1:5" s="436" customFormat="1" ht="15.75" x14ac:dyDescent="0.2">
      <c r="A59" s="123">
        <f t="shared" si="0"/>
        <v>52</v>
      </c>
      <c r="B59" s="124" t="s">
        <v>190</v>
      </c>
      <c r="C59" s="125">
        <v>0.15</v>
      </c>
      <c r="D59" s="125">
        <v>0.15</v>
      </c>
      <c r="E59" s="125">
        <v>0.15</v>
      </c>
    </row>
    <row r="60" spans="1:5" s="436" customFormat="1" ht="15.75" x14ac:dyDescent="0.2">
      <c r="A60" s="123">
        <f t="shared" si="0"/>
        <v>53</v>
      </c>
      <c r="B60" s="124" t="s">
        <v>189</v>
      </c>
      <c r="C60" s="125">
        <v>0.15</v>
      </c>
      <c r="D60" s="125">
        <v>0.15</v>
      </c>
      <c r="E60" s="125">
        <v>0.15</v>
      </c>
    </row>
    <row r="61" spans="1:5" s="436" customFormat="1" ht="15.75" x14ac:dyDescent="0.2">
      <c r="A61" s="123">
        <f t="shared" si="0"/>
        <v>54</v>
      </c>
      <c r="B61" s="124" t="s">
        <v>188</v>
      </c>
      <c r="C61" s="125">
        <v>0.15</v>
      </c>
      <c r="D61" s="125">
        <v>0.15</v>
      </c>
      <c r="E61" s="125">
        <v>0.15</v>
      </c>
    </row>
    <row r="62" spans="1:5" s="436" customFormat="1" ht="15.75" x14ac:dyDescent="0.2">
      <c r="A62" s="123">
        <f t="shared" si="0"/>
        <v>55</v>
      </c>
      <c r="B62" s="124" t="s">
        <v>187</v>
      </c>
      <c r="C62" s="125">
        <v>0.15</v>
      </c>
      <c r="D62" s="125">
        <v>0.15</v>
      </c>
      <c r="E62" s="125">
        <v>0.15</v>
      </c>
    </row>
    <row r="63" spans="1:5" s="436" customFormat="1" ht="15.75" x14ac:dyDescent="0.2">
      <c r="A63" s="123">
        <f t="shared" si="0"/>
        <v>56</v>
      </c>
      <c r="B63" s="124" t="s">
        <v>186</v>
      </c>
      <c r="C63" s="125">
        <v>0.15</v>
      </c>
      <c r="D63" s="125">
        <v>0.15</v>
      </c>
      <c r="E63" s="125">
        <v>0.15</v>
      </c>
    </row>
    <row r="64" spans="1:5" s="436" customFormat="1" ht="15.75" x14ac:dyDescent="0.2">
      <c r="A64" s="123">
        <f t="shared" si="0"/>
        <v>57</v>
      </c>
      <c r="B64" s="124" t="s">
        <v>302</v>
      </c>
      <c r="C64" s="125">
        <v>72.3</v>
      </c>
      <c r="D64" s="125">
        <v>73</v>
      </c>
      <c r="E64" s="125">
        <v>73.66</v>
      </c>
    </row>
    <row r="65" spans="1:5" s="436" customFormat="1" ht="15.75" x14ac:dyDescent="0.2">
      <c r="A65" s="123">
        <f t="shared" si="0"/>
        <v>58</v>
      </c>
      <c r="B65" s="124" t="s">
        <v>185</v>
      </c>
      <c r="C65" s="125">
        <v>0.15</v>
      </c>
      <c r="D65" s="125">
        <v>0.15</v>
      </c>
      <c r="E65" s="125">
        <v>0.15</v>
      </c>
    </row>
    <row r="66" spans="1:5" s="436" customFormat="1" ht="15.75" x14ac:dyDescent="0.2">
      <c r="A66" s="123">
        <f t="shared" si="0"/>
        <v>59</v>
      </c>
      <c r="B66" s="124" t="s">
        <v>184</v>
      </c>
      <c r="C66" s="125">
        <v>0.15</v>
      </c>
      <c r="D66" s="125">
        <v>0.15</v>
      </c>
      <c r="E66" s="125">
        <v>0.15</v>
      </c>
    </row>
    <row r="67" spans="1:5" s="436" customFormat="1" ht="15.75" x14ac:dyDescent="0.2">
      <c r="A67" s="123">
        <f t="shared" si="0"/>
        <v>60</v>
      </c>
      <c r="B67" s="124" t="s">
        <v>183</v>
      </c>
      <c r="C67" s="125">
        <v>0.15</v>
      </c>
      <c r="D67" s="125">
        <v>0.15</v>
      </c>
      <c r="E67" s="125">
        <v>0.15</v>
      </c>
    </row>
    <row r="68" spans="1:5" s="436" customFormat="1" ht="15.75" x14ac:dyDescent="0.2">
      <c r="A68" s="123">
        <f t="shared" si="0"/>
        <v>61</v>
      </c>
      <c r="B68" s="124" t="s">
        <v>182</v>
      </c>
      <c r="C68" s="125">
        <v>0.15</v>
      </c>
      <c r="D68" s="125">
        <v>0.15</v>
      </c>
      <c r="E68" s="125">
        <v>0.15</v>
      </c>
    </row>
    <row r="69" spans="1:5" s="436" customFormat="1" ht="15.75" x14ac:dyDescent="0.2">
      <c r="A69" s="123">
        <f t="shared" si="0"/>
        <v>62</v>
      </c>
      <c r="B69" s="124" t="s">
        <v>301</v>
      </c>
      <c r="C69" s="125">
        <v>144.69999999999999</v>
      </c>
      <c r="D69" s="125">
        <v>146</v>
      </c>
      <c r="E69" s="125">
        <v>147.30000000000001</v>
      </c>
    </row>
    <row r="70" spans="1:5" s="436" customFormat="1" ht="15.75" x14ac:dyDescent="0.2">
      <c r="A70" s="123">
        <f t="shared" si="0"/>
        <v>63</v>
      </c>
      <c r="B70" s="124" t="s">
        <v>181</v>
      </c>
      <c r="C70" s="125">
        <v>0.15</v>
      </c>
      <c r="D70" s="125">
        <v>0.15</v>
      </c>
      <c r="E70" s="125">
        <v>0.15</v>
      </c>
    </row>
    <row r="71" spans="1:5" s="436" customFormat="1" ht="15.75" x14ac:dyDescent="0.2">
      <c r="A71" s="123">
        <f t="shared" si="0"/>
        <v>64</v>
      </c>
      <c r="B71" s="124" t="s">
        <v>180</v>
      </c>
      <c r="C71" s="125">
        <v>0.15</v>
      </c>
      <c r="D71" s="125">
        <v>0.15</v>
      </c>
      <c r="E71" s="125">
        <v>0.15</v>
      </c>
    </row>
    <row r="72" spans="1:5" s="436" customFormat="1" ht="15.75" x14ac:dyDescent="0.2">
      <c r="A72" s="123">
        <f t="shared" si="0"/>
        <v>65</v>
      </c>
      <c r="B72" s="124" t="s">
        <v>179</v>
      </c>
      <c r="C72" s="125">
        <v>0.15</v>
      </c>
      <c r="D72" s="125">
        <v>0.15</v>
      </c>
      <c r="E72" s="125">
        <v>0.15</v>
      </c>
    </row>
    <row r="73" spans="1:5" s="436" customFormat="1" ht="15.75" x14ac:dyDescent="0.2">
      <c r="A73" s="123">
        <f t="shared" si="0"/>
        <v>66</v>
      </c>
      <c r="B73" s="124" t="s">
        <v>178</v>
      </c>
      <c r="C73" s="125">
        <v>0.15</v>
      </c>
      <c r="D73" s="125">
        <v>0.15</v>
      </c>
      <c r="E73" s="125">
        <v>0.15</v>
      </c>
    </row>
    <row r="74" spans="1:5" s="436" customFormat="1" ht="15.75" x14ac:dyDescent="0.2">
      <c r="A74" s="123">
        <f t="shared" si="0"/>
        <v>67</v>
      </c>
      <c r="B74" s="124" t="s">
        <v>177</v>
      </c>
      <c r="C74" s="125">
        <v>0.15</v>
      </c>
      <c r="D74" s="125">
        <v>0.15</v>
      </c>
      <c r="E74" s="125">
        <v>0.15</v>
      </c>
    </row>
    <row r="75" spans="1:5" s="436" customFormat="1" ht="15.75" x14ac:dyDescent="0.2">
      <c r="A75" s="123">
        <f t="shared" si="0"/>
        <v>68</v>
      </c>
      <c r="B75" s="124" t="s">
        <v>176</v>
      </c>
      <c r="C75" s="125">
        <v>0.15</v>
      </c>
      <c r="D75" s="125">
        <v>0.15</v>
      </c>
      <c r="E75" s="125">
        <v>0.15</v>
      </c>
    </row>
    <row r="76" spans="1:5" s="436" customFormat="1" ht="15.75" x14ac:dyDescent="0.2">
      <c r="A76" s="123">
        <f t="shared" ref="A76:A139" si="1">A75+1</f>
        <v>69</v>
      </c>
      <c r="B76" s="124" t="s">
        <v>175</v>
      </c>
      <c r="C76" s="125">
        <v>0.15</v>
      </c>
      <c r="D76" s="125">
        <v>0.15</v>
      </c>
      <c r="E76" s="125">
        <v>0.15</v>
      </c>
    </row>
    <row r="77" spans="1:5" s="436" customFormat="1" ht="15.75" x14ac:dyDescent="0.2">
      <c r="A77" s="123">
        <f t="shared" si="1"/>
        <v>70</v>
      </c>
      <c r="B77" s="124" t="s">
        <v>174</v>
      </c>
      <c r="C77" s="125">
        <v>0.15</v>
      </c>
      <c r="D77" s="125">
        <v>0.15</v>
      </c>
      <c r="E77" s="125">
        <v>0.15</v>
      </c>
    </row>
    <row r="78" spans="1:5" s="436" customFormat="1" ht="15.75" x14ac:dyDescent="0.2">
      <c r="A78" s="123">
        <f t="shared" si="1"/>
        <v>71</v>
      </c>
      <c r="B78" s="124" t="s">
        <v>300</v>
      </c>
      <c r="C78" s="125">
        <v>289.39999999999998</v>
      </c>
      <c r="D78" s="125">
        <v>292</v>
      </c>
      <c r="E78" s="125">
        <v>294.7</v>
      </c>
    </row>
    <row r="79" spans="1:5" s="436" customFormat="1" ht="15.75" x14ac:dyDescent="0.2">
      <c r="A79" s="123">
        <f t="shared" si="1"/>
        <v>72</v>
      </c>
      <c r="B79" s="124" t="s">
        <v>173</v>
      </c>
      <c r="C79" s="125">
        <v>0.15</v>
      </c>
      <c r="D79" s="125">
        <v>0.15</v>
      </c>
      <c r="E79" s="125">
        <v>0.15</v>
      </c>
    </row>
    <row r="80" spans="1:5" s="436" customFormat="1" ht="15.75" x14ac:dyDescent="0.2">
      <c r="A80" s="123">
        <f t="shared" si="1"/>
        <v>73</v>
      </c>
      <c r="B80" s="124" t="s">
        <v>172</v>
      </c>
      <c r="C80" s="125">
        <v>0.15</v>
      </c>
      <c r="D80" s="125">
        <v>0.15</v>
      </c>
      <c r="E80" s="125">
        <v>0.15</v>
      </c>
    </row>
    <row r="81" spans="1:5" s="436" customFormat="1" ht="15.75" x14ac:dyDescent="0.2">
      <c r="A81" s="123">
        <f t="shared" si="1"/>
        <v>74</v>
      </c>
      <c r="B81" s="124" t="s">
        <v>171</v>
      </c>
      <c r="C81" s="125">
        <v>0.15</v>
      </c>
      <c r="D81" s="125">
        <v>0.15</v>
      </c>
      <c r="E81" s="125">
        <v>0.15</v>
      </c>
    </row>
    <row r="82" spans="1:5" s="436" customFormat="1" ht="15.75" x14ac:dyDescent="0.2">
      <c r="A82" s="123">
        <f t="shared" si="1"/>
        <v>75</v>
      </c>
      <c r="B82" s="124" t="s">
        <v>170</v>
      </c>
      <c r="C82" s="125">
        <v>0.15</v>
      </c>
      <c r="D82" s="125">
        <v>0.15</v>
      </c>
      <c r="E82" s="125">
        <v>0.15</v>
      </c>
    </row>
    <row r="83" spans="1:5" s="436" customFormat="1" ht="15.75" x14ac:dyDescent="0.2">
      <c r="A83" s="123">
        <f t="shared" si="1"/>
        <v>76</v>
      </c>
      <c r="B83" s="124" t="s">
        <v>169</v>
      </c>
      <c r="C83" s="125">
        <v>0.15</v>
      </c>
      <c r="D83" s="125">
        <v>0.15</v>
      </c>
      <c r="E83" s="125">
        <v>0.15</v>
      </c>
    </row>
    <row r="84" spans="1:5" s="436" customFormat="1" ht="15.75" x14ac:dyDescent="0.2">
      <c r="A84" s="123">
        <f t="shared" si="1"/>
        <v>77</v>
      </c>
      <c r="B84" s="124" t="s">
        <v>168</v>
      </c>
      <c r="C84" s="125">
        <v>0.15</v>
      </c>
      <c r="D84" s="125">
        <v>0.15</v>
      </c>
      <c r="E84" s="125">
        <v>0.15</v>
      </c>
    </row>
    <row r="85" spans="1:5" s="436" customFormat="1" ht="15.75" x14ac:dyDescent="0.2">
      <c r="A85" s="123">
        <f t="shared" si="1"/>
        <v>78</v>
      </c>
      <c r="B85" s="124" t="s">
        <v>167</v>
      </c>
      <c r="C85" s="125">
        <v>0.15</v>
      </c>
      <c r="D85" s="125">
        <v>0.15</v>
      </c>
      <c r="E85" s="125">
        <v>0.15</v>
      </c>
    </row>
    <row r="86" spans="1:5" s="436" customFormat="1" ht="15.75" x14ac:dyDescent="0.2">
      <c r="A86" s="123">
        <f t="shared" si="1"/>
        <v>79</v>
      </c>
      <c r="B86" s="124" t="s">
        <v>166</v>
      </c>
      <c r="C86" s="125">
        <v>0.15</v>
      </c>
      <c r="D86" s="125">
        <v>0.15</v>
      </c>
      <c r="E86" s="125">
        <v>0.15</v>
      </c>
    </row>
    <row r="87" spans="1:5" s="436" customFormat="1" ht="15.75" x14ac:dyDescent="0.2">
      <c r="A87" s="123">
        <f t="shared" si="1"/>
        <v>80</v>
      </c>
      <c r="B87" s="124" t="s">
        <v>165</v>
      </c>
      <c r="C87" s="125">
        <v>0.15</v>
      </c>
      <c r="D87" s="125">
        <v>0.15</v>
      </c>
      <c r="E87" s="125">
        <v>0.15</v>
      </c>
    </row>
    <row r="88" spans="1:5" s="436" customFormat="1" ht="15.75" x14ac:dyDescent="0.2">
      <c r="A88" s="123">
        <f t="shared" si="1"/>
        <v>81</v>
      </c>
      <c r="B88" s="124" t="s">
        <v>164</v>
      </c>
      <c r="C88" s="125">
        <v>0.15</v>
      </c>
      <c r="D88" s="125">
        <v>0.15</v>
      </c>
      <c r="E88" s="125">
        <v>0.15</v>
      </c>
    </row>
    <row r="89" spans="1:5" s="436" customFormat="1" ht="15.75" x14ac:dyDescent="0.2">
      <c r="A89" s="123">
        <f t="shared" si="1"/>
        <v>82</v>
      </c>
      <c r="B89" s="124" t="s">
        <v>163</v>
      </c>
      <c r="C89" s="125">
        <v>0.15</v>
      </c>
      <c r="D89" s="125">
        <v>0.15</v>
      </c>
      <c r="E89" s="125">
        <v>0.15</v>
      </c>
    </row>
    <row r="90" spans="1:5" s="436" customFormat="1" ht="15.75" x14ac:dyDescent="0.2">
      <c r="A90" s="123">
        <f t="shared" si="1"/>
        <v>83</v>
      </c>
      <c r="B90" s="124" t="s">
        <v>162</v>
      </c>
      <c r="C90" s="125">
        <v>0.15</v>
      </c>
      <c r="D90" s="125">
        <v>0.15</v>
      </c>
      <c r="E90" s="125">
        <v>0.15</v>
      </c>
    </row>
    <row r="91" spans="1:5" s="436" customFormat="1" ht="15.75" x14ac:dyDescent="0.2">
      <c r="A91" s="123">
        <f t="shared" si="1"/>
        <v>84</v>
      </c>
      <c r="B91" s="124" t="s">
        <v>161</v>
      </c>
      <c r="C91" s="125">
        <v>0.15</v>
      </c>
      <c r="D91" s="125">
        <v>0.15</v>
      </c>
      <c r="E91" s="125">
        <v>0.15</v>
      </c>
    </row>
    <row r="92" spans="1:5" s="436" customFormat="1" ht="15.75" x14ac:dyDescent="0.2">
      <c r="A92" s="123">
        <f t="shared" si="1"/>
        <v>85</v>
      </c>
      <c r="B92" s="124" t="s">
        <v>160</v>
      </c>
      <c r="C92" s="125">
        <v>0.15</v>
      </c>
      <c r="D92" s="125">
        <v>0.15</v>
      </c>
      <c r="E92" s="125">
        <v>0.15</v>
      </c>
    </row>
    <row r="93" spans="1:5" s="436" customFormat="1" ht="15.75" x14ac:dyDescent="0.2">
      <c r="A93" s="123">
        <f t="shared" si="1"/>
        <v>86</v>
      </c>
      <c r="B93" s="124" t="s">
        <v>159</v>
      </c>
      <c r="C93" s="125">
        <v>0.15</v>
      </c>
      <c r="D93" s="125">
        <v>0.15</v>
      </c>
      <c r="E93" s="125">
        <v>0.15</v>
      </c>
    </row>
    <row r="94" spans="1:5" s="436" customFormat="1" ht="15.75" x14ac:dyDescent="0.2">
      <c r="A94" s="123">
        <f t="shared" si="1"/>
        <v>87</v>
      </c>
      <c r="B94" s="124" t="s">
        <v>158</v>
      </c>
      <c r="C94" s="125">
        <v>0.15</v>
      </c>
      <c r="D94" s="125">
        <v>0.15</v>
      </c>
      <c r="E94" s="125">
        <v>0.15</v>
      </c>
    </row>
    <row r="95" spans="1:5" s="436" customFormat="1" ht="15.75" x14ac:dyDescent="0.2">
      <c r="A95" s="123">
        <f t="shared" si="1"/>
        <v>88</v>
      </c>
      <c r="B95" s="124" t="s">
        <v>157</v>
      </c>
      <c r="C95" s="125">
        <v>0.15</v>
      </c>
      <c r="D95" s="125">
        <v>0.15</v>
      </c>
      <c r="E95" s="125">
        <v>0.15</v>
      </c>
    </row>
    <row r="96" spans="1:5" s="436" customFormat="1" ht="15.75" x14ac:dyDescent="0.2">
      <c r="A96" s="123">
        <f t="shared" si="1"/>
        <v>89</v>
      </c>
      <c r="B96" s="124" t="s">
        <v>156</v>
      </c>
      <c r="C96" s="125">
        <v>0.15</v>
      </c>
      <c r="D96" s="125">
        <v>0.15</v>
      </c>
      <c r="E96" s="125">
        <v>0.15</v>
      </c>
    </row>
    <row r="97" spans="1:5" s="436" customFormat="1" ht="15.75" x14ac:dyDescent="0.2">
      <c r="A97" s="123">
        <f t="shared" si="1"/>
        <v>90</v>
      </c>
      <c r="B97" s="124" t="s">
        <v>299</v>
      </c>
      <c r="C97" s="125">
        <v>144.69999999999999</v>
      </c>
      <c r="D97" s="125">
        <v>146</v>
      </c>
      <c r="E97" s="125">
        <v>147.30000000000001</v>
      </c>
    </row>
    <row r="98" spans="1:5" s="436" customFormat="1" ht="15.75" x14ac:dyDescent="0.2">
      <c r="A98" s="123">
        <f t="shared" si="1"/>
        <v>91</v>
      </c>
      <c r="B98" s="124" t="s">
        <v>155</v>
      </c>
      <c r="C98" s="125">
        <v>0.15</v>
      </c>
      <c r="D98" s="125">
        <v>0.15</v>
      </c>
      <c r="E98" s="125">
        <v>0.15</v>
      </c>
    </row>
    <row r="99" spans="1:5" s="436" customFormat="1" ht="15.75" x14ac:dyDescent="0.2">
      <c r="A99" s="123">
        <f t="shared" si="1"/>
        <v>92</v>
      </c>
      <c r="B99" s="124" t="s">
        <v>154</v>
      </c>
      <c r="C99" s="125">
        <v>0.15</v>
      </c>
      <c r="D99" s="125">
        <v>0.15</v>
      </c>
      <c r="E99" s="125">
        <v>0.15</v>
      </c>
    </row>
    <row r="100" spans="1:5" s="436" customFormat="1" ht="15.75" x14ac:dyDescent="0.2">
      <c r="A100" s="123">
        <f t="shared" si="1"/>
        <v>93</v>
      </c>
      <c r="B100" s="124" t="s">
        <v>153</v>
      </c>
      <c r="C100" s="125">
        <v>0.15</v>
      </c>
      <c r="D100" s="125">
        <v>0.15</v>
      </c>
      <c r="E100" s="125">
        <v>0.15</v>
      </c>
    </row>
    <row r="101" spans="1:5" s="436" customFormat="1" ht="15.75" x14ac:dyDescent="0.2">
      <c r="A101" s="123">
        <f t="shared" si="1"/>
        <v>94</v>
      </c>
      <c r="B101" s="124" t="s">
        <v>152</v>
      </c>
      <c r="C101" s="125">
        <v>0.15</v>
      </c>
      <c r="D101" s="125">
        <v>0.15</v>
      </c>
      <c r="E101" s="125">
        <v>0.15</v>
      </c>
    </row>
    <row r="102" spans="1:5" s="436" customFormat="1" ht="15.75" x14ac:dyDescent="0.2">
      <c r="A102" s="123">
        <f t="shared" si="1"/>
        <v>95</v>
      </c>
      <c r="B102" s="124" t="s">
        <v>151</v>
      </c>
      <c r="C102" s="125">
        <v>0.15</v>
      </c>
      <c r="D102" s="125">
        <v>0.15</v>
      </c>
      <c r="E102" s="125">
        <v>0.15</v>
      </c>
    </row>
    <row r="103" spans="1:5" s="436" customFormat="1" ht="15.75" x14ac:dyDescent="0.2">
      <c r="A103" s="123">
        <f t="shared" si="1"/>
        <v>96</v>
      </c>
      <c r="B103" s="124" t="s">
        <v>298</v>
      </c>
      <c r="C103" s="125">
        <v>72.3</v>
      </c>
      <c r="D103" s="125">
        <v>73</v>
      </c>
      <c r="E103" s="125">
        <v>73.66</v>
      </c>
    </row>
    <row r="104" spans="1:5" s="436" customFormat="1" ht="15.75" x14ac:dyDescent="0.2">
      <c r="A104" s="123">
        <f t="shared" si="1"/>
        <v>97</v>
      </c>
      <c r="B104" s="124" t="s">
        <v>150</v>
      </c>
      <c r="C104" s="125">
        <v>0.15</v>
      </c>
      <c r="D104" s="125">
        <v>0.15</v>
      </c>
      <c r="E104" s="125">
        <v>0.15</v>
      </c>
    </row>
    <row r="105" spans="1:5" s="436" customFormat="1" ht="15.75" x14ac:dyDescent="0.2">
      <c r="A105" s="123">
        <f t="shared" si="1"/>
        <v>98</v>
      </c>
      <c r="B105" s="124" t="s">
        <v>149</v>
      </c>
      <c r="C105" s="125">
        <v>0.15</v>
      </c>
      <c r="D105" s="125">
        <v>0.15</v>
      </c>
      <c r="E105" s="125">
        <v>0.15</v>
      </c>
    </row>
    <row r="106" spans="1:5" s="436" customFormat="1" ht="15.75" x14ac:dyDescent="0.2">
      <c r="A106" s="123">
        <f t="shared" si="1"/>
        <v>99</v>
      </c>
      <c r="B106" s="124" t="s">
        <v>148</v>
      </c>
      <c r="C106" s="125">
        <v>0.15</v>
      </c>
      <c r="D106" s="125">
        <v>0.15</v>
      </c>
      <c r="E106" s="125">
        <v>0.15</v>
      </c>
    </row>
    <row r="107" spans="1:5" s="436" customFormat="1" ht="15.75" x14ac:dyDescent="0.2">
      <c r="A107" s="123">
        <f t="shared" si="1"/>
        <v>100</v>
      </c>
      <c r="B107" s="124" t="s">
        <v>147</v>
      </c>
      <c r="C107" s="125">
        <v>0.15</v>
      </c>
      <c r="D107" s="125">
        <v>0.15</v>
      </c>
      <c r="E107" s="125">
        <v>0.15</v>
      </c>
    </row>
    <row r="108" spans="1:5" s="436" customFormat="1" ht="15.75" x14ac:dyDescent="0.2">
      <c r="A108" s="123">
        <f t="shared" si="1"/>
        <v>101</v>
      </c>
      <c r="B108" s="124" t="s">
        <v>146</v>
      </c>
      <c r="C108" s="125">
        <v>0.15</v>
      </c>
      <c r="D108" s="125">
        <v>0.15</v>
      </c>
      <c r="E108" s="125">
        <v>0.15</v>
      </c>
    </row>
    <row r="109" spans="1:5" s="436" customFormat="1" ht="15.75" x14ac:dyDescent="0.2">
      <c r="A109" s="123">
        <f t="shared" si="1"/>
        <v>102</v>
      </c>
      <c r="B109" s="124" t="s">
        <v>145</v>
      </c>
      <c r="C109" s="125">
        <v>0.15</v>
      </c>
      <c r="D109" s="125">
        <v>0.15</v>
      </c>
      <c r="E109" s="125">
        <v>0.15</v>
      </c>
    </row>
    <row r="110" spans="1:5" s="436" customFormat="1" ht="15.75" x14ac:dyDescent="0.2">
      <c r="A110" s="123">
        <f t="shared" si="1"/>
        <v>103</v>
      </c>
      <c r="B110" s="124" t="s">
        <v>144</v>
      </c>
      <c r="C110" s="125">
        <v>0.15</v>
      </c>
      <c r="D110" s="125">
        <v>0.15</v>
      </c>
      <c r="E110" s="125">
        <v>0.15</v>
      </c>
    </row>
    <row r="111" spans="1:5" s="436" customFormat="1" ht="15.75" x14ac:dyDescent="0.2">
      <c r="A111" s="123">
        <f t="shared" si="1"/>
        <v>104</v>
      </c>
      <c r="B111" s="124" t="s">
        <v>36</v>
      </c>
      <c r="C111" s="125">
        <v>72.3</v>
      </c>
      <c r="D111" s="125">
        <v>73</v>
      </c>
      <c r="E111" s="125">
        <v>73.66</v>
      </c>
    </row>
    <row r="112" spans="1:5" s="436" customFormat="1" ht="15.75" x14ac:dyDescent="0.2">
      <c r="A112" s="123">
        <f t="shared" si="1"/>
        <v>105</v>
      </c>
      <c r="B112" s="124" t="s">
        <v>143</v>
      </c>
      <c r="C112" s="125">
        <v>0.15</v>
      </c>
      <c r="D112" s="125">
        <v>0.15</v>
      </c>
      <c r="E112" s="125">
        <v>0.15</v>
      </c>
    </row>
    <row r="113" spans="1:5" s="436" customFormat="1" ht="15.75" x14ac:dyDescent="0.2">
      <c r="A113" s="123">
        <f t="shared" si="1"/>
        <v>106</v>
      </c>
      <c r="B113" s="124" t="s">
        <v>142</v>
      </c>
      <c r="C113" s="125">
        <v>0.15</v>
      </c>
      <c r="D113" s="125">
        <v>0.15</v>
      </c>
      <c r="E113" s="125">
        <v>0.15</v>
      </c>
    </row>
    <row r="114" spans="1:5" s="436" customFormat="1" ht="15.75" x14ac:dyDescent="0.2">
      <c r="A114" s="123">
        <f t="shared" si="1"/>
        <v>107</v>
      </c>
      <c r="B114" s="124" t="s">
        <v>141</v>
      </c>
      <c r="C114" s="125">
        <v>0.15</v>
      </c>
      <c r="D114" s="125">
        <v>0.15</v>
      </c>
      <c r="E114" s="125">
        <v>0.15</v>
      </c>
    </row>
    <row r="115" spans="1:5" s="436" customFormat="1" ht="15.75" x14ac:dyDescent="0.2">
      <c r="A115" s="123">
        <f t="shared" si="1"/>
        <v>108</v>
      </c>
      <c r="B115" s="124" t="s">
        <v>140</v>
      </c>
      <c r="C115" s="125">
        <v>0.15</v>
      </c>
      <c r="D115" s="125">
        <v>0.15</v>
      </c>
      <c r="E115" s="125">
        <v>0.15</v>
      </c>
    </row>
    <row r="116" spans="1:5" s="436" customFormat="1" ht="15.75" x14ac:dyDescent="0.2">
      <c r="A116" s="123">
        <f t="shared" si="1"/>
        <v>109</v>
      </c>
      <c r="B116" s="124" t="s">
        <v>139</v>
      </c>
      <c r="C116" s="125">
        <v>0.15</v>
      </c>
      <c r="D116" s="125">
        <v>0.15</v>
      </c>
      <c r="E116" s="125">
        <v>0.15</v>
      </c>
    </row>
    <row r="117" spans="1:5" s="436" customFormat="1" ht="15.75" x14ac:dyDescent="0.2">
      <c r="A117" s="123">
        <f t="shared" si="1"/>
        <v>110</v>
      </c>
      <c r="B117" s="124" t="s">
        <v>138</v>
      </c>
      <c r="C117" s="125">
        <v>0.15</v>
      </c>
      <c r="D117" s="125">
        <v>0.15</v>
      </c>
      <c r="E117" s="125">
        <v>0.15</v>
      </c>
    </row>
    <row r="118" spans="1:5" s="436" customFormat="1" ht="15.75" x14ac:dyDescent="0.2">
      <c r="A118" s="123">
        <f t="shared" si="1"/>
        <v>111</v>
      </c>
      <c r="B118" s="124" t="s">
        <v>137</v>
      </c>
      <c r="C118" s="125">
        <v>0.15</v>
      </c>
      <c r="D118" s="125">
        <v>0.15</v>
      </c>
      <c r="E118" s="125">
        <v>0.15</v>
      </c>
    </row>
    <row r="119" spans="1:5" s="436" customFormat="1" ht="15.75" x14ac:dyDescent="0.2">
      <c r="A119" s="123">
        <f t="shared" si="1"/>
        <v>112</v>
      </c>
      <c r="B119" s="124" t="s">
        <v>136</v>
      </c>
      <c r="C119" s="125">
        <v>0.15</v>
      </c>
      <c r="D119" s="125">
        <v>0.15</v>
      </c>
      <c r="E119" s="125">
        <v>0.15</v>
      </c>
    </row>
    <row r="120" spans="1:5" s="436" customFormat="1" ht="15.75" x14ac:dyDescent="0.2">
      <c r="A120" s="123">
        <f t="shared" si="1"/>
        <v>113</v>
      </c>
      <c r="B120" s="124" t="s">
        <v>135</v>
      </c>
      <c r="C120" s="125">
        <v>0.15</v>
      </c>
      <c r="D120" s="125">
        <v>0.15</v>
      </c>
      <c r="E120" s="125">
        <v>0.15</v>
      </c>
    </row>
    <row r="121" spans="1:5" s="436" customFormat="1" ht="15.75" x14ac:dyDescent="0.2">
      <c r="A121" s="123">
        <f t="shared" si="1"/>
        <v>114</v>
      </c>
      <c r="B121" s="124" t="s">
        <v>134</v>
      </c>
      <c r="C121" s="125">
        <v>0.15</v>
      </c>
      <c r="D121" s="125">
        <v>0.15</v>
      </c>
      <c r="E121" s="125">
        <v>0.15</v>
      </c>
    </row>
    <row r="122" spans="1:5" s="436" customFormat="1" ht="15.75" x14ac:dyDescent="0.2">
      <c r="A122" s="123">
        <f t="shared" si="1"/>
        <v>115</v>
      </c>
      <c r="B122" s="124" t="s">
        <v>133</v>
      </c>
      <c r="C122" s="125">
        <v>0.15</v>
      </c>
      <c r="D122" s="125">
        <v>0.15</v>
      </c>
      <c r="E122" s="125">
        <v>0.15</v>
      </c>
    </row>
    <row r="123" spans="1:5" s="436" customFormat="1" ht="15.75" x14ac:dyDescent="0.2">
      <c r="A123" s="123">
        <f t="shared" si="1"/>
        <v>116</v>
      </c>
      <c r="B123" s="124" t="s">
        <v>132</v>
      </c>
      <c r="C123" s="125">
        <v>0.15</v>
      </c>
      <c r="D123" s="125">
        <v>0.15</v>
      </c>
      <c r="E123" s="125">
        <v>0.15</v>
      </c>
    </row>
    <row r="124" spans="1:5" s="436" customFormat="1" ht="15.75" x14ac:dyDescent="0.2">
      <c r="A124" s="123">
        <f t="shared" si="1"/>
        <v>117</v>
      </c>
      <c r="B124" s="124" t="s">
        <v>131</v>
      </c>
      <c r="C124" s="125">
        <v>0.15</v>
      </c>
      <c r="D124" s="125">
        <v>0.15</v>
      </c>
      <c r="E124" s="125">
        <v>0.15</v>
      </c>
    </row>
    <row r="125" spans="1:5" s="436" customFormat="1" ht="15.75" x14ac:dyDescent="0.2">
      <c r="A125" s="123">
        <f t="shared" si="1"/>
        <v>118</v>
      </c>
      <c r="B125" s="124" t="s">
        <v>130</v>
      </c>
      <c r="C125" s="125">
        <v>0.15</v>
      </c>
      <c r="D125" s="125">
        <v>0.15</v>
      </c>
      <c r="E125" s="125">
        <v>0.15</v>
      </c>
    </row>
    <row r="126" spans="1:5" s="436" customFormat="1" ht="15.75" x14ac:dyDescent="0.2">
      <c r="A126" s="123">
        <f t="shared" si="1"/>
        <v>119</v>
      </c>
      <c r="B126" s="124" t="s">
        <v>297</v>
      </c>
      <c r="C126" s="125">
        <v>289.39999999999998</v>
      </c>
      <c r="D126" s="125">
        <v>292</v>
      </c>
      <c r="E126" s="125">
        <v>294.7</v>
      </c>
    </row>
    <row r="127" spans="1:5" s="436" customFormat="1" ht="15.75" x14ac:dyDescent="0.2">
      <c r="A127" s="123">
        <f t="shared" si="1"/>
        <v>120</v>
      </c>
      <c r="B127" s="124" t="s">
        <v>129</v>
      </c>
      <c r="C127" s="125">
        <v>0.15</v>
      </c>
      <c r="D127" s="125">
        <v>0.15</v>
      </c>
      <c r="E127" s="125">
        <v>0.15</v>
      </c>
    </row>
    <row r="128" spans="1:5" s="436" customFormat="1" ht="15.75" x14ac:dyDescent="0.2">
      <c r="A128" s="123">
        <f t="shared" si="1"/>
        <v>121</v>
      </c>
      <c r="B128" s="124" t="s">
        <v>128</v>
      </c>
      <c r="C128" s="125">
        <v>0.15</v>
      </c>
      <c r="D128" s="125">
        <v>0.15</v>
      </c>
      <c r="E128" s="125">
        <v>0.15</v>
      </c>
    </row>
    <row r="129" spans="1:5" s="436" customFormat="1" ht="15.75" x14ac:dyDescent="0.2">
      <c r="A129" s="123">
        <f t="shared" si="1"/>
        <v>122</v>
      </c>
      <c r="B129" s="124" t="s">
        <v>127</v>
      </c>
      <c r="C129" s="125">
        <v>0.15</v>
      </c>
      <c r="D129" s="125">
        <v>0.15</v>
      </c>
      <c r="E129" s="125">
        <v>0.15</v>
      </c>
    </row>
    <row r="130" spans="1:5" s="436" customFormat="1" ht="15.75" x14ac:dyDescent="0.2">
      <c r="A130" s="123">
        <f t="shared" si="1"/>
        <v>123</v>
      </c>
      <c r="B130" s="124" t="s">
        <v>126</v>
      </c>
      <c r="C130" s="125">
        <v>0.15</v>
      </c>
      <c r="D130" s="125">
        <v>0.15</v>
      </c>
      <c r="E130" s="125">
        <v>0.15</v>
      </c>
    </row>
    <row r="131" spans="1:5" s="436" customFormat="1" ht="15.75" x14ac:dyDescent="0.2">
      <c r="A131" s="123">
        <f t="shared" si="1"/>
        <v>124</v>
      </c>
      <c r="B131" s="124" t="s">
        <v>125</v>
      </c>
      <c r="C131" s="125">
        <v>0.15</v>
      </c>
      <c r="D131" s="125">
        <v>0.15</v>
      </c>
      <c r="E131" s="125">
        <v>0.15</v>
      </c>
    </row>
    <row r="132" spans="1:5" s="436" customFormat="1" ht="15.75" x14ac:dyDescent="0.2">
      <c r="A132" s="123">
        <f t="shared" si="1"/>
        <v>125</v>
      </c>
      <c r="B132" s="124" t="s">
        <v>124</v>
      </c>
      <c r="C132" s="125">
        <v>0.15</v>
      </c>
      <c r="D132" s="125">
        <v>0.15</v>
      </c>
      <c r="E132" s="125">
        <v>0.15</v>
      </c>
    </row>
    <row r="133" spans="1:5" s="436" customFormat="1" ht="15.75" x14ac:dyDescent="0.2">
      <c r="A133" s="123">
        <f t="shared" si="1"/>
        <v>126</v>
      </c>
      <c r="B133" s="124" t="s">
        <v>123</v>
      </c>
      <c r="C133" s="125">
        <v>0.15</v>
      </c>
      <c r="D133" s="125">
        <v>0.15</v>
      </c>
      <c r="E133" s="125">
        <v>0.15</v>
      </c>
    </row>
    <row r="134" spans="1:5" s="436" customFormat="1" ht="15.75" x14ac:dyDescent="0.2">
      <c r="A134" s="123">
        <f t="shared" si="1"/>
        <v>127</v>
      </c>
      <c r="B134" s="124" t="s">
        <v>122</v>
      </c>
      <c r="C134" s="125">
        <v>0.15</v>
      </c>
      <c r="D134" s="125">
        <v>0.15</v>
      </c>
      <c r="E134" s="125">
        <v>0.15</v>
      </c>
    </row>
    <row r="135" spans="1:5" s="436" customFormat="1" ht="15.75" x14ac:dyDescent="0.2">
      <c r="A135" s="123">
        <f t="shared" si="1"/>
        <v>128</v>
      </c>
      <c r="B135" s="124" t="s">
        <v>121</v>
      </c>
      <c r="C135" s="125">
        <v>0.15</v>
      </c>
      <c r="D135" s="125">
        <v>0.15</v>
      </c>
      <c r="E135" s="125">
        <v>0.15</v>
      </c>
    </row>
    <row r="136" spans="1:5" s="436" customFormat="1" ht="15.75" x14ac:dyDescent="0.2">
      <c r="A136" s="123">
        <f t="shared" si="1"/>
        <v>129</v>
      </c>
      <c r="B136" s="124" t="s">
        <v>320</v>
      </c>
      <c r="C136" s="125">
        <v>0.15</v>
      </c>
      <c r="D136" s="125">
        <v>0.15</v>
      </c>
      <c r="E136" s="125">
        <v>0.15</v>
      </c>
    </row>
    <row r="137" spans="1:5" s="436" customFormat="1" ht="15.75" x14ac:dyDescent="0.2">
      <c r="A137" s="123">
        <f t="shared" si="1"/>
        <v>130</v>
      </c>
      <c r="B137" s="124" t="s">
        <v>120</v>
      </c>
      <c r="C137" s="125">
        <v>0.15</v>
      </c>
      <c r="D137" s="125">
        <v>0.15</v>
      </c>
      <c r="E137" s="125">
        <v>0.15</v>
      </c>
    </row>
    <row r="138" spans="1:5" s="436" customFormat="1" ht="15.75" x14ac:dyDescent="0.2">
      <c r="A138" s="123">
        <f t="shared" si="1"/>
        <v>131</v>
      </c>
      <c r="B138" s="124" t="s">
        <v>119</v>
      </c>
      <c r="C138" s="125">
        <v>0.15</v>
      </c>
      <c r="D138" s="125">
        <v>0.15</v>
      </c>
      <c r="E138" s="125">
        <v>0.15</v>
      </c>
    </row>
    <row r="139" spans="1:5" s="436" customFormat="1" ht="15.75" x14ac:dyDescent="0.2">
      <c r="A139" s="123">
        <f t="shared" si="1"/>
        <v>132</v>
      </c>
      <c r="B139" s="124" t="s">
        <v>118</v>
      </c>
      <c r="C139" s="125">
        <v>0.15</v>
      </c>
      <c r="D139" s="125">
        <v>0.15</v>
      </c>
      <c r="E139" s="125">
        <v>0.15</v>
      </c>
    </row>
    <row r="140" spans="1:5" s="436" customFormat="1" ht="15.75" x14ac:dyDescent="0.2">
      <c r="A140" s="123">
        <f t="shared" ref="A140:A203" si="2">A139+1</f>
        <v>133</v>
      </c>
      <c r="B140" s="124" t="s">
        <v>117</v>
      </c>
      <c r="C140" s="125">
        <v>0.15</v>
      </c>
      <c r="D140" s="125">
        <v>0.15</v>
      </c>
      <c r="E140" s="125">
        <v>0.15</v>
      </c>
    </row>
    <row r="141" spans="1:5" s="436" customFormat="1" ht="15.75" x14ac:dyDescent="0.2">
      <c r="A141" s="123">
        <f t="shared" si="2"/>
        <v>134</v>
      </c>
      <c r="B141" s="124" t="s">
        <v>116</v>
      </c>
      <c r="C141" s="125">
        <v>0.15</v>
      </c>
      <c r="D141" s="125">
        <v>0.15</v>
      </c>
      <c r="E141" s="125">
        <v>0.15</v>
      </c>
    </row>
    <row r="142" spans="1:5" s="436" customFormat="1" ht="15.75" x14ac:dyDescent="0.2">
      <c r="A142" s="123">
        <f t="shared" si="2"/>
        <v>135</v>
      </c>
      <c r="B142" s="124" t="s">
        <v>115</v>
      </c>
      <c r="C142" s="125">
        <v>0.15</v>
      </c>
      <c r="D142" s="125">
        <v>0.15</v>
      </c>
      <c r="E142" s="125">
        <v>0.15</v>
      </c>
    </row>
    <row r="143" spans="1:5" s="436" customFormat="1" ht="15.75" x14ac:dyDescent="0.2">
      <c r="A143" s="123">
        <f t="shared" si="2"/>
        <v>136</v>
      </c>
      <c r="B143" s="124" t="s">
        <v>296</v>
      </c>
      <c r="C143" s="125">
        <v>144.69999999999999</v>
      </c>
      <c r="D143" s="125">
        <v>146</v>
      </c>
      <c r="E143" s="125">
        <v>147.30000000000001</v>
      </c>
    </row>
    <row r="144" spans="1:5" s="436" customFormat="1" ht="15.75" x14ac:dyDescent="0.2">
      <c r="A144" s="123">
        <f t="shared" si="2"/>
        <v>137</v>
      </c>
      <c r="B144" s="124" t="s">
        <v>114</v>
      </c>
      <c r="C144" s="125">
        <v>0.15</v>
      </c>
      <c r="D144" s="125">
        <v>0.15</v>
      </c>
      <c r="E144" s="125">
        <v>0.15</v>
      </c>
    </row>
    <row r="145" spans="1:5" s="436" customFormat="1" ht="15.75" x14ac:dyDescent="0.2">
      <c r="A145" s="123">
        <f t="shared" si="2"/>
        <v>138</v>
      </c>
      <c r="B145" s="124" t="s">
        <v>113</v>
      </c>
      <c r="C145" s="125">
        <v>0.15</v>
      </c>
      <c r="D145" s="125">
        <v>0.15</v>
      </c>
      <c r="E145" s="125">
        <v>0.15</v>
      </c>
    </row>
    <row r="146" spans="1:5" s="436" customFormat="1" ht="15.75" x14ac:dyDescent="0.2">
      <c r="A146" s="123">
        <f t="shared" si="2"/>
        <v>139</v>
      </c>
      <c r="B146" s="124" t="s">
        <v>112</v>
      </c>
      <c r="C146" s="125">
        <v>0.15</v>
      </c>
      <c r="D146" s="125">
        <v>0.15</v>
      </c>
      <c r="E146" s="125">
        <v>0.15</v>
      </c>
    </row>
    <row r="147" spans="1:5" s="436" customFormat="1" ht="15.75" x14ac:dyDescent="0.2">
      <c r="A147" s="123">
        <f t="shared" si="2"/>
        <v>140</v>
      </c>
      <c r="B147" s="124" t="s">
        <v>111</v>
      </c>
      <c r="C147" s="125">
        <v>0.15</v>
      </c>
      <c r="D147" s="125">
        <v>0.15</v>
      </c>
      <c r="E147" s="125">
        <v>0.15</v>
      </c>
    </row>
    <row r="148" spans="1:5" s="436" customFormat="1" ht="15.75" x14ac:dyDescent="0.2">
      <c r="A148" s="123">
        <f t="shared" si="2"/>
        <v>141</v>
      </c>
      <c r="B148" s="124" t="s">
        <v>110</v>
      </c>
      <c r="C148" s="125">
        <v>0.15</v>
      </c>
      <c r="D148" s="125">
        <v>0.15</v>
      </c>
      <c r="E148" s="125">
        <v>0.15</v>
      </c>
    </row>
    <row r="149" spans="1:5" s="436" customFormat="1" ht="15.75" x14ac:dyDescent="0.2">
      <c r="A149" s="123">
        <f t="shared" si="2"/>
        <v>142</v>
      </c>
      <c r="B149" s="124" t="s">
        <v>39</v>
      </c>
      <c r="C149" s="125">
        <v>144.69999999999999</v>
      </c>
      <c r="D149" s="125">
        <v>146</v>
      </c>
      <c r="E149" s="125">
        <v>147.30000000000001</v>
      </c>
    </row>
    <row r="150" spans="1:5" s="436" customFormat="1" ht="15.75" x14ac:dyDescent="0.2">
      <c r="A150" s="123">
        <f t="shared" si="2"/>
        <v>143</v>
      </c>
      <c r="B150" s="124" t="s">
        <v>109</v>
      </c>
      <c r="C150" s="125">
        <v>0.15</v>
      </c>
      <c r="D150" s="125">
        <v>0.15</v>
      </c>
      <c r="E150" s="125">
        <v>0.15</v>
      </c>
    </row>
    <row r="151" spans="1:5" s="436" customFormat="1" ht="15.75" x14ac:dyDescent="0.2">
      <c r="A151" s="123">
        <f t="shared" si="2"/>
        <v>144</v>
      </c>
      <c r="B151" s="124" t="s">
        <v>108</v>
      </c>
      <c r="C151" s="125">
        <v>0.15</v>
      </c>
      <c r="D151" s="125">
        <v>0.15</v>
      </c>
      <c r="E151" s="125">
        <v>0.15</v>
      </c>
    </row>
    <row r="152" spans="1:5" s="436" customFormat="1" ht="15.75" x14ac:dyDescent="0.2">
      <c r="A152" s="123">
        <f t="shared" si="2"/>
        <v>145</v>
      </c>
      <c r="B152" s="124" t="s">
        <v>107</v>
      </c>
      <c r="C152" s="125">
        <v>0.15</v>
      </c>
      <c r="D152" s="125">
        <v>0.15</v>
      </c>
      <c r="E152" s="125">
        <v>0.15</v>
      </c>
    </row>
    <row r="153" spans="1:5" s="436" customFormat="1" ht="15.75" x14ac:dyDescent="0.2">
      <c r="A153" s="123">
        <f t="shared" si="2"/>
        <v>146</v>
      </c>
      <c r="B153" s="124" t="s">
        <v>106</v>
      </c>
      <c r="C153" s="125">
        <v>0.15</v>
      </c>
      <c r="D153" s="125">
        <v>0.15</v>
      </c>
      <c r="E153" s="125">
        <v>0.15</v>
      </c>
    </row>
    <row r="154" spans="1:5" s="436" customFormat="1" ht="15.75" x14ac:dyDescent="0.2">
      <c r="A154" s="123">
        <f t="shared" si="2"/>
        <v>147</v>
      </c>
      <c r="B154" s="124" t="s">
        <v>295</v>
      </c>
      <c r="C154" s="125">
        <v>72.3</v>
      </c>
      <c r="D154" s="125">
        <v>73</v>
      </c>
      <c r="E154" s="125">
        <v>73.66</v>
      </c>
    </row>
    <row r="155" spans="1:5" s="436" customFormat="1" ht="15.75" x14ac:dyDescent="0.2">
      <c r="A155" s="123">
        <f t="shared" si="2"/>
        <v>148</v>
      </c>
      <c r="B155" s="124" t="s">
        <v>318</v>
      </c>
      <c r="C155" s="125">
        <v>0.15</v>
      </c>
      <c r="D155" s="125">
        <v>0.15</v>
      </c>
      <c r="E155" s="125">
        <v>0.15</v>
      </c>
    </row>
    <row r="156" spans="1:5" s="436" customFormat="1" ht="15.75" x14ac:dyDescent="0.2">
      <c r="A156" s="123">
        <f t="shared" si="2"/>
        <v>149</v>
      </c>
      <c r="B156" s="124" t="s">
        <v>105</v>
      </c>
      <c r="C156" s="125">
        <v>0.15</v>
      </c>
      <c r="D156" s="125">
        <v>0.15</v>
      </c>
      <c r="E156" s="125">
        <v>0.15</v>
      </c>
    </row>
    <row r="157" spans="1:5" s="436" customFormat="1" ht="15.75" x14ac:dyDescent="0.2">
      <c r="A157" s="123">
        <f t="shared" si="2"/>
        <v>150</v>
      </c>
      <c r="B157" s="124" t="s">
        <v>104</v>
      </c>
      <c r="C157" s="125">
        <v>0.15</v>
      </c>
      <c r="D157" s="125">
        <v>0.15</v>
      </c>
      <c r="E157" s="125">
        <v>0.15</v>
      </c>
    </row>
    <row r="158" spans="1:5" s="436" customFormat="1" ht="15.75" x14ac:dyDescent="0.2">
      <c r="A158" s="123">
        <f t="shared" si="2"/>
        <v>151</v>
      </c>
      <c r="B158" s="124" t="s">
        <v>103</v>
      </c>
      <c r="C158" s="125">
        <v>0.15</v>
      </c>
      <c r="D158" s="125">
        <v>0.15</v>
      </c>
      <c r="E158" s="125">
        <v>0.15</v>
      </c>
    </row>
    <row r="159" spans="1:5" s="436" customFormat="1" ht="15.75" x14ac:dyDescent="0.2">
      <c r="A159" s="123">
        <f t="shared" si="2"/>
        <v>152</v>
      </c>
      <c r="B159" s="124" t="s">
        <v>102</v>
      </c>
      <c r="C159" s="125">
        <v>0.15</v>
      </c>
      <c r="D159" s="125">
        <v>0.15</v>
      </c>
      <c r="E159" s="125">
        <v>0.15</v>
      </c>
    </row>
    <row r="160" spans="1:5" s="436" customFormat="1" ht="15.75" x14ac:dyDescent="0.2">
      <c r="A160" s="123">
        <f t="shared" si="2"/>
        <v>153</v>
      </c>
      <c r="B160" s="124" t="s">
        <v>101</v>
      </c>
      <c r="C160" s="125">
        <v>0.15</v>
      </c>
      <c r="D160" s="125">
        <v>0.15</v>
      </c>
      <c r="E160" s="125">
        <v>0.15</v>
      </c>
    </row>
    <row r="161" spans="1:5" s="436" customFormat="1" ht="15.75" x14ac:dyDescent="0.2">
      <c r="A161" s="123">
        <f t="shared" si="2"/>
        <v>154</v>
      </c>
      <c r="B161" s="124" t="s">
        <v>100</v>
      </c>
      <c r="C161" s="125">
        <v>0.15</v>
      </c>
      <c r="D161" s="125">
        <v>0.15</v>
      </c>
      <c r="E161" s="125">
        <v>0.15</v>
      </c>
    </row>
    <row r="162" spans="1:5" s="436" customFormat="1" ht="15.75" x14ac:dyDescent="0.2">
      <c r="A162" s="123">
        <f t="shared" si="2"/>
        <v>155</v>
      </c>
      <c r="B162" s="124" t="s">
        <v>294</v>
      </c>
      <c r="C162" s="125">
        <v>72.3</v>
      </c>
      <c r="D162" s="125">
        <v>73</v>
      </c>
      <c r="E162" s="125">
        <v>73.66</v>
      </c>
    </row>
    <row r="163" spans="1:5" s="436" customFormat="1" ht="15.75" x14ac:dyDescent="0.2">
      <c r="A163" s="123">
        <f t="shared" si="2"/>
        <v>156</v>
      </c>
      <c r="B163" s="124" t="s">
        <v>99</v>
      </c>
      <c r="C163" s="125">
        <v>0.15</v>
      </c>
      <c r="D163" s="125">
        <v>0.15</v>
      </c>
      <c r="E163" s="125">
        <v>0.15</v>
      </c>
    </row>
    <row r="164" spans="1:5" s="436" customFormat="1" ht="15.75" x14ac:dyDescent="0.2">
      <c r="A164" s="123">
        <f t="shared" si="2"/>
        <v>157</v>
      </c>
      <c r="B164" s="124" t="s">
        <v>98</v>
      </c>
      <c r="C164" s="125">
        <v>0.15</v>
      </c>
      <c r="D164" s="125">
        <v>0.15</v>
      </c>
      <c r="E164" s="125">
        <v>0.15</v>
      </c>
    </row>
    <row r="165" spans="1:5" s="436" customFormat="1" ht="15.75" x14ac:dyDescent="0.2">
      <c r="A165" s="123">
        <f t="shared" si="2"/>
        <v>158</v>
      </c>
      <c r="B165" s="124" t="s">
        <v>97</v>
      </c>
      <c r="C165" s="125">
        <v>0.15</v>
      </c>
      <c r="D165" s="125">
        <v>0.15</v>
      </c>
      <c r="E165" s="125">
        <v>0.15</v>
      </c>
    </row>
    <row r="166" spans="1:5" s="436" customFormat="1" ht="15.75" x14ac:dyDescent="0.2">
      <c r="A166" s="123">
        <f t="shared" si="2"/>
        <v>159</v>
      </c>
      <c r="B166" s="124" t="s">
        <v>96</v>
      </c>
      <c r="C166" s="125">
        <v>0.15</v>
      </c>
      <c r="D166" s="125">
        <v>0.15</v>
      </c>
      <c r="E166" s="125">
        <v>0.15</v>
      </c>
    </row>
    <row r="167" spans="1:5" s="436" customFormat="1" ht="15.75" x14ac:dyDescent="0.2">
      <c r="A167" s="123">
        <f t="shared" si="2"/>
        <v>160</v>
      </c>
      <c r="B167" s="124" t="s">
        <v>95</v>
      </c>
      <c r="C167" s="125">
        <v>0.15</v>
      </c>
      <c r="D167" s="125">
        <v>0.15</v>
      </c>
      <c r="E167" s="125">
        <v>0.15</v>
      </c>
    </row>
    <row r="168" spans="1:5" s="436" customFormat="1" ht="15.75" x14ac:dyDescent="0.2">
      <c r="A168" s="123">
        <f t="shared" si="2"/>
        <v>161</v>
      </c>
      <c r="B168" s="124" t="s">
        <v>94</v>
      </c>
      <c r="C168" s="125">
        <v>0.15</v>
      </c>
      <c r="D168" s="125">
        <v>0.15</v>
      </c>
      <c r="E168" s="125">
        <v>0.15</v>
      </c>
    </row>
    <row r="169" spans="1:5" s="436" customFormat="1" ht="15.75" x14ac:dyDescent="0.2">
      <c r="A169" s="123">
        <f t="shared" si="2"/>
        <v>162</v>
      </c>
      <c r="B169" s="124" t="s">
        <v>93</v>
      </c>
      <c r="C169" s="125">
        <v>0.15</v>
      </c>
      <c r="D169" s="125">
        <v>0.15</v>
      </c>
      <c r="E169" s="125">
        <v>0.15</v>
      </c>
    </row>
    <row r="170" spans="1:5" s="436" customFormat="1" ht="15.75" x14ac:dyDescent="0.2">
      <c r="A170" s="123">
        <f t="shared" si="2"/>
        <v>163</v>
      </c>
      <c r="B170" s="124" t="s">
        <v>92</v>
      </c>
      <c r="C170" s="125">
        <v>0.15</v>
      </c>
      <c r="D170" s="125">
        <v>0.15</v>
      </c>
      <c r="E170" s="125">
        <v>0.15</v>
      </c>
    </row>
    <row r="171" spans="1:5" s="436" customFormat="1" ht="15.75" x14ac:dyDescent="0.2">
      <c r="A171" s="123">
        <f t="shared" si="2"/>
        <v>164</v>
      </c>
      <c r="B171" s="124" t="s">
        <v>293</v>
      </c>
      <c r="C171" s="125">
        <v>144.69999999999999</v>
      </c>
      <c r="D171" s="125">
        <v>146</v>
      </c>
      <c r="E171" s="125">
        <v>147.30000000000001</v>
      </c>
    </row>
    <row r="172" spans="1:5" s="436" customFormat="1" ht="15.75" x14ac:dyDescent="0.2">
      <c r="A172" s="123">
        <f t="shared" si="2"/>
        <v>165</v>
      </c>
      <c r="B172" s="124" t="s">
        <v>91</v>
      </c>
      <c r="C172" s="125">
        <v>0.15</v>
      </c>
      <c r="D172" s="125">
        <v>0.15</v>
      </c>
      <c r="E172" s="125">
        <v>0.15</v>
      </c>
    </row>
    <row r="173" spans="1:5" s="436" customFormat="1" ht="15.75" x14ac:dyDescent="0.2">
      <c r="A173" s="123">
        <f t="shared" si="2"/>
        <v>166</v>
      </c>
      <c r="B173" s="124" t="s">
        <v>292</v>
      </c>
      <c r="C173" s="125">
        <v>0.15</v>
      </c>
      <c r="D173" s="125">
        <v>0.15</v>
      </c>
      <c r="E173" s="125">
        <v>0.15</v>
      </c>
    </row>
    <row r="174" spans="1:5" s="436" customFormat="1" ht="15.75" x14ac:dyDescent="0.2">
      <c r="A174" s="123">
        <f t="shared" si="2"/>
        <v>167</v>
      </c>
      <c r="B174" s="124" t="s">
        <v>291</v>
      </c>
      <c r="C174" s="125">
        <v>0.15</v>
      </c>
      <c r="D174" s="125">
        <v>0.15</v>
      </c>
      <c r="E174" s="125">
        <v>0.15</v>
      </c>
    </row>
    <row r="175" spans="1:5" s="436" customFormat="1" ht="15.75" x14ac:dyDescent="0.2">
      <c r="A175" s="123">
        <f t="shared" si="2"/>
        <v>168</v>
      </c>
      <c r="B175" s="124" t="s">
        <v>88</v>
      </c>
      <c r="C175" s="125">
        <v>0.15</v>
      </c>
      <c r="D175" s="125">
        <v>0.15</v>
      </c>
      <c r="E175" s="125">
        <v>0.15</v>
      </c>
    </row>
    <row r="176" spans="1:5" s="436" customFormat="1" ht="15.75" x14ac:dyDescent="0.2">
      <c r="A176" s="123">
        <f t="shared" si="2"/>
        <v>169</v>
      </c>
      <c r="B176" s="124" t="s">
        <v>87</v>
      </c>
      <c r="C176" s="125">
        <v>0.15</v>
      </c>
      <c r="D176" s="125">
        <v>0.15</v>
      </c>
      <c r="E176" s="125">
        <v>0.15</v>
      </c>
    </row>
    <row r="177" spans="1:5" s="436" customFormat="1" ht="15.75" x14ac:dyDescent="0.2">
      <c r="A177" s="123">
        <f t="shared" si="2"/>
        <v>170</v>
      </c>
      <c r="B177" s="124" t="s">
        <v>85</v>
      </c>
      <c r="C177" s="125">
        <v>0.15</v>
      </c>
      <c r="D177" s="125">
        <v>0.15</v>
      </c>
      <c r="E177" s="125">
        <v>0.15</v>
      </c>
    </row>
    <row r="178" spans="1:5" s="436" customFormat="1" ht="15.75" x14ac:dyDescent="0.2">
      <c r="A178" s="123">
        <f t="shared" si="2"/>
        <v>171</v>
      </c>
      <c r="B178" s="124" t="s">
        <v>84</v>
      </c>
      <c r="C178" s="125">
        <v>0.15</v>
      </c>
      <c r="D178" s="125">
        <v>0.15</v>
      </c>
      <c r="E178" s="125">
        <v>0.15</v>
      </c>
    </row>
    <row r="179" spans="1:5" s="436" customFormat="1" ht="15.75" x14ac:dyDescent="0.2">
      <c r="A179" s="123">
        <f t="shared" si="2"/>
        <v>172</v>
      </c>
      <c r="B179" s="124" t="s">
        <v>86</v>
      </c>
      <c r="C179" s="125">
        <v>0.15</v>
      </c>
      <c r="D179" s="125">
        <v>0.15</v>
      </c>
      <c r="E179" s="125">
        <v>0.15</v>
      </c>
    </row>
    <row r="180" spans="1:5" s="436" customFormat="1" ht="15.75" x14ac:dyDescent="0.2">
      <c r="A180" s="123">
        <f t="shared" si="2"/>
        <v>173</v>
      </c>
      <c r="B180" s="124" t="s">
        <v>83</v>
      </c>
      <c r="C180" s="125">
        <v>0.15</v>
      </c>
      <c r="D180" s="125">
        <v>0.15</v>
      </c>
      <c r="E180" s="125">
        <v>0.15</v>
      </c>
    </row>
    <row r="181" spans="1:5" s="436" customFormat="1" ht="15.75" x14ac:dyDescent="0.2">
      <c r="A181" s="123">
        <f t="shared" si="2"/>
        <v>174</v>
      </c>
      <c r="B181" s="124" t="s">
        <v>290</v>
      </c>
      <c r="C181" s="125">
        <v>144.69999999999999</v>
      </c>
      <c r="D181" s="125">
        <v>146</v>
      </c>
      <c r="E181" s="125">
        <v>147.30000000000001</v>
      </c>
    </row>
    <row r="182" spans="1:5" s="436" customFormat="1" ht="15.75" x14ac:dyDescent="0.2">
      <c r="A182" s="123">
        <f t="shared" si="2"/>
        <v>175</v>
      </c>
      <c r="B182" s="124" t="s">
        <v>82</v>
      </c>
      <c r="C182" s="125">
        <v>0.15</v>
      </c>
      <c r="D182" s="125">
        <v>0.15</v>
      </c>
      <c r="E182" s="125">
        <v>0.15</v>
      </c>
    </row>
    <row r="183" spans="1:5" s="436" customFormat="1" ht="15.75" x14ac:dyDescent="0.2">
      <c r="A183" s="123">
        <f t="shared" si="2"/>
        <v>176</v>
      </c>
      <c r="B183" s="124" t="s">
        <v>81</v>
      </c>
      <c r="C183" s="125">
        <v>0.15</v>
      </c>
      <c r="D183" s="125">
        <v>0.15</v>
      </c>
      <c r="E183" s="125">
        <v>0.15</v>
      </c>
    </row>
    <row r="184" spans="1:5" s="436" customFormat="1" ht="15.75" x14ac:dyDescent="0.2">
      <c r="A184" s="123">
        <f t="shared" si="2"/>
        <v>177</v>
      </c>
      <c r="B184" s="124" t="s">
        <v>289</v>
      </c>
      <c r="C184" s="125">
        <v>0.15</v>
      </c>
      <c r="D184" s="125">
        <v>0.15</v>
      </c>
      <c r="E184" s="125">
        <v>0.15</v>
      </c>
    </row>
    <row r="185" spans="1:5" s="436" customFormat="1" ht="15.75" x14ac:dyDescent="0.2">
      <c r="A185" s="123">
        <f t="shared" si="2"/>
        <v>178</v>
      </c>
      <c r="B185" s="124" t="s">
        <v>79</v>
      </c>
      <c r="C185" s="125">
        <v>0.15</v>
      </c>
      <c r="D185" s="125">
        <v>0.15</v>
      </c>
      <c r="E185" s="125">
        <v>0.15</v>
      </c>
    </row>
    <row r="186" spans="1:5" s="436" customFormat="1" ht="15.75" x14ac:dyDescent="0.2">
      <c r="A186" s="123">
        <f t="shared" si="2"/>
        <v>179</v>
      </c>
      <c r="B186" s="124" t="s">
        <v>78</v>
      </c>
      <c r="C186" s="125">
        <v>0.15</v>
      </c>
      <c r="D186" s="125">
        <v>0.15</v>
      </c>
      <c r="E186" s="125">
        <v>0.15</v>
      </c>
    </row>
    <row r="187" spans="1:5" s="436" customFormat="1" ht="15.75" x14ac:dyDescent="0.2">
      <c r="A187" s="123">
        <f t="shared" si="2"/>
        <v>180</v>
      </c>
      <c r="B187" s="124" t="s">
        <v>77</v>
      </c>
      <c r="C187" s="125">
        <v>0.15</v>
      </c>
      <c r="D187" s="125">
        <v>0.15</v>
      </c>
      <c r="E187" s="125">
        <v>0.15</v>
      </c>
    </row>
    <row r="188" spans="1:5" s="436" customFormat="1" ht="15.75" x14ac:dyDescent="0.2">
      <c r="A188" s="123">
        <f t="shared" si="2"/>
        <v>181</v>
      </c>
      <c r="B188" s="124" t="s">
        <v>76</v>
      </c>
      <c r="C188" s="125">
        <v>0.15</v>
      </c>
      <c r="D188" s="125">
        <v>0.15</v>
      </c>
      <c r="E188" s="125">
        <v>0.15</v>
      </c>
    </row>
    <row r="189" spans="1:5" s="436" customFormat="1" ht="15.75" x14ac:dyDescent="0.2">
      <c r="A189" s="123">
        <f t="shared" si="2"/>
        <v>182</v>
      </c>
      <c r="B189" s="124" t="s">
        <v>75</v>
      </c>
      <c r="C189" s="125">
        <v>0.15</v>
      </c>
      <c r="D189" s="125">
        <v>0.15</v>
      </c>
      <c r="E189" s="125">
        <v>0.15</v>
      </c>
    </row>
    <row r="190" spans="1:5" s="436" customFormat="1" ht="15.75" x14ac:dyDescent="0.2">
      <c r="A190" s="123">
        <f t="shared" si="2"/>
        <v>183</v>
      </c>
      <c r="B190" s="124" t="s">
        <v>74</v>
      </c>
      <c r="C190" s="125">
        <v>0.15</v>
      </c>
      <c r="D190" s="125">
        <v>0.15</v>
      </c>
      <c r="E190" s="125">
        <v>0.15</v>
      </c>
    </row>
    <row r="191" spans="1:5" s="436" customFormat="1" ht="15.75" x14ac:dyDescent="0.2">
      <c r="A191" s="123">
        <f t="shared" si="2"/>
        <v>184</v>
      </c>
      <c r="B191" s="124" t="s">
        <v>73</v>
      </c>
      <c r="C191" s="125">
        <v>0.15</v>
      </c>
      <c r="D191" s="125">
        <v>0.15</v>
      </c>
      <c r="E191" s="125">
        <v>0.15</v>
      </c>
    </row>
    <row r="192" spans="1:5" s="436" customFormat="1" ht="15.75" x14ac:dyDescent="0.2">
      <c r="A192" s="123">
        <f t="shared" si="2"/>
        <v>185</v>
      </c>
      <c r="B192" s="124" t="s">
        <v>72</v>
      </c>
      <c r="C192" s="125">
        <v>0.15</v>
      </c>
      <c r="D192" s="125">
        <v>0.15</v>
      </c>
      <c r="E192" s="125">
        <v>0.15</v>
      </c>
    </row>
    <row r="193" spans="1:5" s="436" customFormat="1" ht="15.75" x14ac:dyDescent="0.2">
      <c r="A193" s="123">
        <f t="shared" si="2"/>
        <v>186</v>
      </c>
      <c r="B193" s="124" t="s">
        <v>71</v>
      </c>
      <c r="C193" s="125">
        <v>0.15</v>
      </c>
      <c r="D193" s="125">
        <v>0.15</v>
      </c>
      <c r="E193" s="125">
        <v>0.15</v>
      </c>
    </row>
    <row r="194" spans="1:5" s="436" customFormat="1" ht="15.75" x14ac:dyDescent="0.2">
      <c r="A194" s="123">
        <f t="shared" si="2"/>
        <v>187</v>
      </c>
      <c r="B194" s="124" t="s">
        <v>70</v>
      </c>
      <c r="C194" s="125">
        <v>0.15</v>
      </c>
      <c r="D194" s="125">
        <v>0.15</v>
      </c>
      <c r="E194" s="125">
        <v>0.15</v>
      </c>
    </row>
    <row r="195" spans="1:5" s="436" customFormat="1" ht="15.75" x14ac:dyDescent="0.2">
      <c r="A195" s="123">
        <f t="shared" si="2"/>
        <v>188</v>
      </c>
      <c r="B195" s="124" t="s">
        <v>69</v>
      </c>
      <c r="C195" s="125">
        <v>0.15</v>
      </c>
      <c r="D195" s="125">
        <v>0.15</v>
      </c>
      <c r="E195" s="125">
        <v>0.15</v>
      </c>
    </row>
    <row r="196" spans="1:5" s="436" customFormat="1" ht="15.75" x14ac:dyDescent="0.2">
      <c r="A196" s="123">
        <f t="shared" si="2"/>
        <v>189</v>
      </c>
      <c r="B196" s="124" t="s">
        <v>288</v>
      </c>
      <c r="C196" s="125">
        <v>144.69999999999999</v>
      </c>
      <c r="D196" s="125">
        <v>146</v>
      </c>
      <c r="E196" s="125">
        <v>147.30000000000001</v>
      </c>
    </row>
    <row r="197" spans="1:5" s="436" customFormat="1" ht="15.75" x14ac:dyDescent="0.2">
      <c r="A197" s="123">
        <f t="shared" si="2"/>
        <v>190</v>
      </c>
      <c r="B197" s="124" t="s">
        <v>68</v>
      </c>
      <c r="C197" s="125">
        <v>0.15</v>
      </c>
      <c r="D197" s="125">
        <v>0.15</v>
      </c>
      <c r="E197" s="125">
        <v>0.15</v>
      </c>
    </row>
    <row r="198" spans="1:5" s="436" customFormat="1" ht="15.75" x14ac:dyDescent="0.2">
      <c r="A198" s="123">
        <f t="shared" si="2"/>
        <v>191</v>
      </c>
      <c r="B198" s="124" t="s">
        <v>67</v>
      </c>
      <c r="C198" s="125">
        <v>0.15</v>
      </c>
      <c r="D198" s="125">
        <v>0.15</v>
      </c>
      <c r="E198" s="125">
        <v>0.15</v>
      </c>
    </row>
    <row r="199" spans="1:5" s="436" customFormat="1" ht="15.75" x14ac:dyDescent="0.2">
      <c r="A199" s="123">
        <f t="shared" si="2"/>
        <v>192</v>
      </c>
      <c r="B199" s="124" t="s">
        <v>66</v>
      </c>
      <c r="C199" s="125">
        <v>0.15</v>
      </c>
      <c r="D199" s="125">
        <v>0.15</v>
      </c>
      <c r="E199" s="125">
        <v>0.15</v>
      </c>
    </row>
    <row r="200" spans="1:5" s="436" customFormat="1" ht="15.75" x14ac:dyDescent="0.2">
      <c r="A200" s="123">
        <f t="shared" si="2"/>
        <v>193</v>
      </c>
      <c r="B200" s="124" t="s">
        <v>65</v>
      </c>
      <c r="C200" s="125">
        <v>0.15</v>
      </c>
      <c r="D200" s="125">
        <v>0.15</v>
      </c>
      <c r="E200" s="125">
        <v>0.15</v>
      </c>
    </row>
    <row r="201" spans="1:5" s="436" customFormat="1" ht="15.75" x14ac:dyDescent="0.2">
      <c r="A201" s="123">
        <f t="shared" si="2"/>
        <v>194</v>
      </c>
      <c r="B201" s="124" t="s">
        <v>64</v>
      </c>
      <c r="C201" s="125">
        <v>0.15</v>
      </c>
      <c r="D201" s="125">
        <v>0.15</v>
      </c>
      <c r="E201" s="125">
        <v>0.15</v>
      </c>
    </row>
    <row r="202" spans="1:5" s="436" customFormat="1" ht="15.75" x14ac:dyDescent="0.2">
      <c r="A202" s="123">
        <f t="shared" si="2"/>
        <v>195</v>
      </c>
      <c r="B202" s="124" t="s">
        <v>63</v>
      </c>
      <c r="C202" s="125">
        <v>0.15</v>
      </c>
      <c r="D202" s="125">
        <v>0.15</v>
      </c>
      <c r="E202" s="125">
        <v>0.15</v>
      </c>
    </row>
    <row r="203" spans="1:5" s="436" customFormat="1" ht="15.75" x14ac:dyDescent="0.2">
      <c r="A203" s="123">
        <f t="shared" si="2"/>
        <v>196</v>
      </c>
      <c r="B203" s="124" t="s">
        <v>62</v>
      </c>
      <c r="C203" s="125">
        <v>0.15</v>
      </c>
      <c r="D203" s="125">
        <v>0.15</v>
      </c>
      <c r="E203" s="125">
        <v>0.15</v>
      </c>
    </row>
    <row r="204" spans="1:5" s="436" customFormat="1" ht="15.75" x14ac:dyDescent="0.2">
      <c r="A204" s="123">
        <f t="shared" ref="A204:A213" si="3">A203+1</f>
        <v>197</v>
      </c>
      <c r="B204" s="124" t="s">
        <v>61</v>
      </c>
      <c r="C204" s="125">
        <v>0.15</v>
      </c>
      <c r="D204" s="125">
        <v>0.15</v>
      </c>
      <c r="E204" s="125">
        <v>0.15</v>
      </c>
    </row>
    <row r="205" spans="1:5" s="436" customFormat="1" ht="15.75" x14ac:dyDescent="0.2">
      <c r="A205" s="123">
        <f t="shared" si="3"/>
        <v>198</v>
      </c>
      <c r="B205" s="124" t="s">
        <v>60</v>
      </c>
      <c r="C205" s="125">
        <v>0.15</v>
      </c>
      <c r="D205" s="125">
        <v>0.15</v>
      </c>
      <c r="E205" s="125">
        <v>0.15</v>
      </c>
    </row>
    <row r="206" spans="1:5" s="436" customFormat="1" ht="15.75" x14ac:dyDescent="0.2">
      <c r="A206" s="123">
        <f t="shared" si="3"/>
        <v>199</v>
      </c>
      <c r="B206" s="124" t="s">
        <v>287</v>
      </c>
      <c r="C206" s="125">
        <v>72.3</v>
      </c>
      <c r="D206" s="125">
        <v>73</v>
      </c>
      <c r="E206" s="125">
        <v>73.66</v>
      </c>
    </row>
    <row r="207" spans="1:5" s="436" customFormat="1" ht="15.75" x14ac:dyDescent="0.2">
      <c r="A207" s="123">
        <f t="shared" si="3"/>
        <v>200</v>
      </c>
      <c r="B207" s="124" t="s">
        <v>59</v>
      </c>
      <c r="C207" s="125">
        <v>0.15</v>
      </c>
      <c r="D207" s="125">
        <v>0.15</v>
      </c>
      <c r="E207" s="125">
        <v>0.15</v>
      </c>
    </row>
    <row r="208" spans="1:5" s="436" customFormat="1" ht="15.75" x14ac:dyDescent="0.2">
      <c r="A208" s="123">
        <f t="shared" si="3"/>
        <v>201</v>
      </c>
      <c r="B208" s="124" t="s">
        <v>58</v>
      </c>
      <c r="C208" s="125">
        <v>0.15</v>
      </c>
      <c r="D208" s="125">
        <v>0.15</v>
      </c>
      <c r="E208" s="125">
        <v>0.15</v>
      </c>
    </row>
    <row r="209" spans="1:5" s="436" customFormat="1" ht="15.75" x14ac:dyDescent="0.2">
      <c r="A209" s="123">
        <f t="shared" si="3"/>
        <v>202</v>
      </c>
      <c r="B209" s="124" t="s">
        <v>57</v>
      </c>
      <c r="C209" s="125">
        <v>0.15</v>
      </c>
      <c r="D209" s="125">
        <v>0.15</v>
      </c>
      <c r="E209" s="125">
        <v>0.15</v>
      </c>
    </row>
    <row r="210" spans="1:5" s="436" customFormat="1" ht="15.75" x14ac:dyDescent="0.2">
      <c r="A210" s="123">
        <f t="shared" si="3"/>
        <v>203</v>
      </c>
      <c r="B210" s="124" t="s">
        <v>56</v>
      </c>
      <c r="C210" s="125">
        <v>0.15</v>
      </c>
      <c r="D210" s="125">
        <v>0.15</v>
      </c>
      <c r="E210" s="125">
        <v>0.15</v>
      </c>
    </row>
    <row r="211" spans="1:5" s="436" customFormat="1" ht="15.75" x14ac:dyDescent="0.2">
      <c r="A211" s="123">
        <f t="shared" si="3"/>
        <v>204</v>
      </c>
      <c r="B211" s="124" t="s">
        <v>55</v>
      </c>
      <c r="C211" s="125">
        <v>0.15</v>
      </c>
      <c r="D211" s="125">
        <v>0.15</v>
      </c>
      <c r="E211" s="125">
        <v>0.15</v>
      </c>
    </row>
    <row r="212" spans="1:5" s="436" customFormat="1" ht="15.75" x14ac:dyDescent="0.2">
      <c r="A212" s="123">
        <f t="shared" si="3"/>
        <v>205</v>
      </c>
      <c r="B212" s="124" t="s">
        <v>315</v>
      </c>
      <c r="C212" s="125">
        <v>72.3</v>
      </c>
      <c r="D212" s="125">
        <v>73</v>
      </c>
      <c r="E212" s="125">
        <v>73.66</v>
      </c>
    </row>
    <row r="213" spans="1:5" s="436" customFormat="1" ht="15.75" x14ac:dyDescent="0.2">
      <c r="A213" s="123">
        <f t="shared" si="3"/>
        <v>206</v>
      </c>
      <c r="B213" s="124" t="s">
        <v>47</v>
      </c>
      <c r="C213" s="125">
        <v>72.3</v>
      </c>
      <c r="D213" s="125">
        <v>73</v>
      </c>
      <c r="E213" s="125">
        <v>73.66</v>
      </c>
    </row>
    <row r="214" spans="1:5" ht="15.75" x14ac:dyDescent="0.2">
      <c r="A214" s="122" t="s">
        <v>249</v>
      </c>
      <c r="B214" s="121" t="s">
        <v>48</v>
      </c>
      <c r="C214" s="126">
        <f>SUM(C8:C213)</f>
        <v>6621.49999999994</v>
      </c>
      <c r="D214" s="126">
        <f>SUM(D8:D213)</f>
        <v>6530.4999999999463</v>
      </c>
      <c r="E214" s="126">
        <f>SUM(E8:E213)</f>
        <v>6584.8999999999451</v>
      </c>
    </row>
  </sheetData>
  <autoFilter ref="A7:E7" xr:uid="{00000000-0009-0000-0000-00000F000000}"/>
  <mergeCells count="8">
    <mergeCell ref="A1:E1"/>
    <mergeCell ref="A2:E2"/>
    <mergeCell ref="A3:B3"/>
    <mergeCell ref="A4:A6"/>
    <mergeCell ref="B4:B6"/>
    <mergeCell ref="C4:E4"/>
    <mergeCell ref="D5:E5"/>
    <mergeCell ref="C5:C6"/>
  </mergeCells>
  <printOptions horizontalCentered="1"/>
  <pageMargins left="0.78740157480314965" right="0.39370078740157483" top="0.6692913385826772" bottom="0.59055118110236227" header="0.31496062992125984" footer="0.31496062992125984"/>
  <pageSetup paperSize="9" fitToHeight="5" orientation="portrait" r:id="rId1"/>
  <headerFooter differentFirst="1">
    <oddHeader>&amp;C&amp;"Times New Roman,обычный"&amp;P</oddHeader>
    <oddFooter>&amp;L&amp;"Times New Roman,обычный"&amp;8&amp;Z&amp;F</oddFooter>
    <firstFooter>&amp;L&amp;"Times New Roman,обычный"&amp;8&amp;Z&amp;F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39997558519241921"/>
    <pageSetUpPr fitToPage="1"/>
  </sheetPr>
  <dimension ref="A1:E46"/>
  <sheetViews>
    <sheetView view="pageBreakPreview" zoomScaleNormal="100" workbookViewId="0">
      <pane xSplit="2" ySplit="7" topLeftCell="C32" activePane="bottomRight" state="frozen"/>
      <selection activeCell="D40" sqref="D40"/>
      <selection pane="topRight" activeCell="D40" sqref="D40"/>
      <selection pane="bottomLeft" activeCell="D40" sqref="D40"/>
      <selection pane="bottomRight" activeCell="E46" sqref="E46"/>
    </sheetView>
  </sheetViews>
  <sheetFormatPr defaultColWidth="9.140625" defaultRowHeight="12.75" x14ac:dyDescent="0.2"/>
  <cols>
    <col min="1" max="1" width="8.28515625" style="77" customWidth="1"/>
    <col min="2" max="2" width="45" style="77" customWidth="1"/>
    <col min="3" max="5" width="13.7109375" style="77" customWidth="1"/>
    <col min="6" max="16384" width="9.140625" style="77"/>
  </cols>
  <sheetData>
    <row r="1" spans="1:5" s="137" customFormat="1" ht="27" customHeight="1" x14ac:dyDescent="0.2">
      <c r="A1" s="631" t="s">
        <v>314</v>
      </c>
      <c r="B1" s="631"/>
      <c r="C1" s="631"/>
      <c r="D1" s="631"/>
      <c r="E1" s="631"/>
    </row>
    <row r="2" spans="1:5" ht="78" customHeight="1" x14ac:dyDescent="0.2">
      <c r="A2" s="633" t="s">
        <v>368</v>
      </c>
      <c r="B2" s="633"/>
      <c r="C2" s="633"/>
      <c r="D2" s="633"/>
      <c r="E2" s="633"/>
    </row>
    <row r="3" spans="1:5" ht="15.75" x14ac:dyDescent="0.2">
      <c r="A3" s="629" t="s">
        <v>2</v>
      </c>
      <c r="B3" s="632" t="s">
        <v>50</v>
      </c>
      <c r="C3" s="630" t="s">
        <v>221</v>
      </c>
      <c r="D3" s="630"/>
      <c r="E3" s="630"/>
    </row>
    <row r="4" spans="1:5" s="137" customFormat="1" ht="18" customHeight="1" x14ac:dyDescent="0.2">
      <c r="A4" s="629"/>
      <c r="B4" s="632"/>
      <c r="C4" s="632" t="s">
        <v>225</v>
      </c>
      <c r="D4" s="632" t="s">
        <v>219</v>
      </c>
      <c r="E4" s="632"/>
    </row>
    <row r="5" spans="1:5" s="137" customFormat="1" ht="12.75" customHeight="1" x14ac:dyDescent="0.2">
      <c r="A5" s="629"/>
      <c r="B5" s="632"/>
      <c r="C5" s="632"/>
      <c r="D5" s="632" t="s">
        <v>218</v>
      </c>
      <c r="E5" s="632" t="s">
        <v>224</v>
      </c>
    </row>
    <row r="6" spans="1:5" s="136" customFormat="1" ht="15.6" customHeight="1" x14ac:dyDescent="0.2">
      <c r="A6" s="629"/>
      <c r="B6" s="632"/>
      <c r="C6" s="632"/>
      <c r="D6" s="632"/>
      <c r="E6" s="632"/>
    </row>
    <row r="7" spans="1:5" s="133" customFormat="1" ht="15.75" customHeight="1" x14ac:dyDescent="0.2">
      <c r="A7" s="134">
        <v>1</v>
      </c>
      <c r="B7" s="135">
        <v>2</v>
      </c>
      <c r="C7" s="135">
        <v>3</v>
      </c>
      <c r="D7" s="134">
        <v>4</v>
      </c>
      <c r="E7" s="134">
        <v>5</v>
      </c>
    </row>
    <row r="8" spans="1:5" ht="15.75" x14ac:dyDescent="0.2">
      <c r="A8" s="131">
        <v>1</v>
      </c>
      <c r="B8" s="435" t="s">
        <v>345</v>
      </c>
      <c r="C8" s="129">
        <v>172</v>
      </c>
      <c r="D8" s="129">
        <v>11.7</v>
      </c>
      <c r="E8" s="129">
        <v>10.5</v>
      </c>
    </row>
    <row r="9" spans="1:5" ht="15.75" x14ac:dyDescent="0.2">
      <c r="A9" s="131">
        <v>2</v>
      </c>
      <c r="B9" s="130" t="s">
        <v>346</v>
      </c>
      <c r="C9" s="129">
        <v>209.8</v>
      </c>
      <c r="D9" s="129">
        <v>14.3</v>
      </c>
      <c r="E9" s="129">
        <v>12.8</v>
      </c>
    </row>
    <row r="10" spans="1:5" ht="15.75" x14ac:dyDescent="0.2">
      <c r="A10" s="131">
        <v>3</v>
      </c>
      <c r="B10" s="130" t="s">
        <v>347</v>
      </c>
      <c r="C10" s="129">
        <v>1589.1</v>
      </c>
      <c r="D10" s="129">
        <v>108.3</v>
      </c>
      <c r="E10" s="129">
        <v>96.9</v>
      </c>
    </row>
    <row r="11" spans="1:5" ht="15.75" x14ac:dyDescent="0.2">
      <c r="A11" s="131">
        <v>4</v>
      </c>
      <c r="B11" s="130" t="s">
        <v>348</v>
      </c>
      <c r="C11" s="129">
        <v>209.8</v>
      </c>
      <c r="D11" s="129">
        <v>14.3</v>
      </c>
      <c r="E11" s="129">
        <v>12.8</v>
      </c>
    </row>
    <row r="12" spans="1:5" ht="15.75" x14ac:dyDescent="0.2">
      <c r="A12" s="131">
        <v>5</v>
      </c>
      <c r="B12" s="130" t="s">
        <v>10</v>
      </c>
      <c r="C12" s="129">
        <v>209.8</v>
      </c>
      <c r="D12" s="129">
        <v>14.3</v>
      </c>
      <c r="E12" s="129">
        <v>12.8</v>
      </c>
    </row>
    <row r="13" spans="1:5" ht="15.75" x14ac:dyDescent="0.2">
      <c r="A13" s="131">
        <v>6</v>
      </c>
      <c r="B13" s="130" t="s">
        <v>312</v>
      </c>
      <c r="C13" s="129">
        <v>158.30000000000001</v>
      </c>
      <c r="D13" s="129">
        <v>10.8</v>
      </c>
      <c r="E13" s="129">
        <v>9.6999999999999993</v>
      </c>
    </row>
    <row r="14" spans="1:5" ht="15.75" x14ac:dyDescent="0.2">
      <c r="A14" s="131">
        <v>7</v>
      </c>
      <c r="B14" s="130" t="s">
        <v>12</v>
      </c>
      <c r="C14" s="129">
        <v>92.9</v>
      </c>
      <c r="D14" s="129">
        <v>6.4</v>
      </c>
      <c r="E14" s="129">
        <v>5.7</v>
      </c>
    </row>
    <row r="15" spans="1:5" ht="15.75" x14ac:dyDescent="0.2">
      <c r="A15" s="131">
        <v>8</v>
      </c>
      <c r="B15" s="132" t="s">
        <v>13</v>
      </c>
      <c r="C15" s="129">
        <v>137.5</v>
      </c>
      <c r="D15" s="129">
        <v>9.4</v>
      </c>
      <c r="E15" s="129">
        <v>8.4</v>
      </c>
    </row>
    <row r="16" spans="1:5" ht="15.75" x14ac:dyDescent="0.2">
      <c r="A16" s="131">
        <v>9</v>
      </c>
      <c r="B16" s="132" t="s">
        <v>14</v>
      </c>
      <c r="C16" s="129">
        <v>96.3</v>
      </c>
      <c r="D16" s="129">
        <v>6.6</v>
      </c>
      <c r="E16" s="129">
        <v>5.9</v>
      </c>
    </row>
    <row r="17" spans="1:5" ht="15.75" x14ac:dyDescent="0.2">
      <c r="A17" s="131">
        <v>10</v>
      </c>
      <c r="B17" s="130" t="s">
        <v>311</v>
      </c>
      <c r="C17" s="129">
        <v>55</v>
      </c>
      <c r="D17" s="129">
        <v>3.7</v>
      </c>
      <c r="E17" s="129">
        <v>3.3</v>
      </c>
    </row>
    <row r="18" spans="1:5" ht="15.75" x14ac:dyDescent="0.2">
      <c r="A18" s="131">
        <v>11</v>
      </c>
      <c r="B18" s="130" t="s">
        <v>16</v>
      </c>
      <c r="C18" s="129">
        <v>55</v>
      </c>
      <c r="D18" s="129">
        <v>3.7</v>
      </c>
      <c r="E18" s="129">
        <v>3.3</v>
      </c>
    </row>
    <row r="19" spans="1:5" ht="15.75" x14ac:dyDescent="0.2">
      <c r="A19" s="131">
        <v>12</v>
      </c>
      <c r="B19" s="130" t="s">
        <v>17</v>
      </c>
      <c r="C19" s="129">
        <v>55</v>
      </c>
      <c r="D19" s="129">
        <v>3.7</v>
      </c>
      <c r="E19" s="129">
        <v>3.3</v>
      </c>
    </row>
    <row r="20" spans="1:5" ht="15.75" x14ac:dyDescent="0.2">
      <c r="A20" s="131">
        <v>13</v>
      </c>
      <c r="B20" s="130" t="s">
        <v>18</v>
      </c>
      <c r="C20" s="129">
        <v>55</v>
      </c>
      <c r="D20" s="129">
        <v>3.7</v>
      </c>
      <c r="E20" s="129">
        <v>3.3</v>
      </c>
    </row>
    <row r="21" spans="1:5" ht="15.75" x14ac:dyDescent="0.2">
      <c r="A21" s="131">
        <v>14</v>
      </c>
      <c r="B21" s="130" t="s">
        <v>19</v>
      </c>
      <c r="C21" s="129">
        <v>37.799999999999997</v>
      </c>
      <c r="D21" s="129">
        <v>2.6</v>
      </c>
      <c r="E21" s="129">
        <v>2.4</v>
      </c>
    </row>
    <row r="22" spans="1:5" ht="15.75" x14ac:dyDescent="0.2">
      <c r="A22" s="131">
        <v>15</v>
      </c>
      <c r="B22" s="130" t="s">
        <v>20</v>
      </c>
      <c r="C22" s="129">
        <v>92.9</v>
      </c>
      <c r="D22" s="129">
        <v>6.4</v>
      </c>
      <c r="E22" s="129">
        <v>5.7</v>
      </c>
    </row>
    <row r="23" spans="1:5" ht="15.75" x14ac:dyDescent="0.2">
      <c r="A23" s="131">
        <v>16</v>
      </c>
      <c r="B23" s="130" t="s">
        <v>21</v>
      </c>
      <c r="C23" s="129">
        <v>37.799999999999997</v>
      </c>
      <c r="D23" s="129">
        <v>2.6</v>
      </c>
      <c r="E23" s="129">
        <v>2.4</v>
      </c>
    </row>
    <row r="24" spans="1:5" ht="15.75" x14ac:dyDescent="0.2">
      <c r="A24" s="131">
        <v>17</v>
      </c>
      <c r="B24" s="130" t="s">
        <v>22</v>
      </c>
      <c r="C24" s="129">
        <v>55</v>
      </c>
      <c r="D24" s="129">
        <v>3.7</v>
      </c>
      <c r="E24" s="129">
        <v>3.3</v>
      </c>
    </row>
    <row r="25" spans="1:5" ht="15.75" x14ac:dyDescent="0.2">
      <c r="A25" s="131">
        <v>18</v>
      </c>
      <c r="B25" s="130" t="s">
        <v>23</v>
      </c>
      <c r="C25" s="129">
        <v>55</v>
      </c>
      <c r="D25" s="129">
        <v>3.7</v>
      </c>
      <c r="E25" s="129">
        <v>3.3</v>
      </c>
    </row>
    <row r="26" spans="1:5" ht="15.75" x14ac:dyDescent="0.2">
      <c r="A26" s="131">
        <v>19</v>
      </c>
      <c r="B26" s="130" t="s">
        <v>24</v>
      </c>
      <c r="C26" s="129">
        <v>55</v>
      </c>
      <c r="D26" s="129">
        <v>3.7</v>
      </c>
      <c r="E26" s="129">
        <v>3.3</v>
      </c>
    </row>
    <row r="27" spans="1:5" ht="15.75" x14ac:dyDescent="0.2">
      <c r="A27" s="131">
        <v>20</v>
      </c>
      <c r="B27" s="130" t="s">
        <v>25</v>
      </c>
      <c r="C27" s="129">
        <v>37.799999999999997</v>
      </c>
      <c r="D27" s="129">
        <v>2.6</v>
      </c>
      <c r="E27" s="129">
        <v>2.4</v>
      </c>
    </row>
    <row r="28" spans="1:5" ht="15.75" x14ac:dyDescent="0.2">
      <c r="A28" s="131">
        <v>21</v>
      </c>
      <c r="B28" s="130" t="s">
        <v>26</v>
      </c>
      <c r="C28" s="129">
        <v>55</v>
      </c>
      <c r="D28" s="129">
        <v>3.7</v>
      </c>
      <c r="E28" s="129">
        <v>3.3</v>
      </c>
    </row>
    <row r="29" spans="1:5" ht="15.75" x14ac:dyDescent="0.2">
      <c r="A29" s="131">
        <v>22</v>
      </c>
      <c r="B29" s="130" t="s">
        <v>27</v>
      </c>
      <c r="C29" s="129">
        <v>55</v>
      </c>
      <c r="D29" s="129">
        <v>3.7</v>
      </c>
      <c r="E29" s="129">
        <v>3.3</v>
      </c>
    </row>
    <row r="30" spans="1:5" ht="15.75" x14ac:dyDescent="0.2">
      <c r="A30" s="131">
        <v>23</v>
      </c>
      <c r="B30" s="130" t="s">
        <v>28</v>
      </c>
      <c r="C30" s="129">
        <v>144.4</v>
      </c>
      <c r="D30" s="129">
        <v>9.9</v>
      </c>
      <c r="E30" s="129">
        <v>8.8000000000000007</v>
      </c>
    </row>
    <row r="31" spans="1:5" ht="15.75" x14ac:dyDescent="0.2">
      <c r="A31" s="131">
        <v>24</v>
      </c>
      <c r="B31" s="130" t="s">
        <v>29</v>
      </c>
      <c r="C31" s="129">
        <v>37.799999999999997</v>
      </c>
      <c r="D31" s="129">
        <v>2.6</v>
      </c>
      <c r="E31" s="129">
        <v>2.4</v>
      </c>
    </row>
    <row r="32" spans="1:5" ht="15.75" x14ac:dyDescent="0.2">
      <c r="A32" s="131">
        <v>25</v>
      </c>
      <c r="B32" s="130" t="s">
        <v>30</v>
      </c>
      <c r="C32" s="129">
        <v>134.1</v>
      </c>
      <c r="D32" s="129">
        <v>9.1999999999999993</v>
      </c>
      <c r="E32" s="129">
        <v>8.1999999999999993</v>
      </c>
    </row>
    <row r="33" spans="1:5" ht="15.75" x14ac:dyDescent="0.2">
      <c r="A33" s="131">
        <v>26</v>
      </c>
      <c r="B33" s="130" t="s">
        <v>31</v>
      </c>
      <c r="C33" s="129">
        <v>55</v>
      </c>
      <c r="D33" s="129">
        <v>3.7</v>
      </c>
      <c r="E33" s="129">
        <v>3.3</v>
      </c>
    </row>
    <row r="34" spans="1:5" ht="15.75" x14ac:dyDescent="0.2">
      <c r="A34" s="131">
        <v>27</v>
      </c>
      <c r="B34" s="130" t="s">
        <v>32</v>
      </c>
      <c r="C34" s="129">
        <v>55</v>
      </c>
      <c r="D34" s="129">
        <v>3.7</v>
      </c>
      <c r="E34" s="129">
        <v>3.3</v>
      </c>
    </row>
    <row r="35" spans="1:5" ht="15.75" x14ac:dyDescent="0.2">
      <c r="A35" s="131">
        <v>28</v>
      </c>
      <c r="B35" s="130" t="s">
        <v>33</v>
      </c>
      <c r="C35" s="129">
        <v>206.4</v>
      </c>
      <c r="D35" s="129">
        <v>14</v>
      </c>
      <c r="E35" s="129">
        <v>12.6</v>
      </c>
    </row>
    <row r="36" spans="1:5" ht="15.75" x14ac:dyDescent="0.2">
      <c r="A36" s="131">
        <v>29</v>
      </c>
      <c r="B36" s="130" t="s">
        <v>34</v>
      </c>
      <c r="C36" s="129">
        <v>55</v>
      </c>
      <c r="D36" s="129">
        <v>3.7</v>
      </c>
      <c r="E36" s="129">
        <v>3.3</v>
      </c>
    </row>
    <row r="37" spans="1:5" ht="15.75" x14ac:dyDescent="0.2">
      <c r="A37" s="131">
        <v>30</v>
      </c>
      <c r="B37" s="130" t="s">
        <v>35</v>
      </c>
      <c r="C37" s="129">
        <v>55</v>
      </c>
      <c r="D37" s="129">
        <v>3.7</v>
      </c>
      <c r="E37" s="129">
        <v>3.3</v>
      </c>
    </row>
    <row r="38" spans="1:5" ht="15.75" x14ac:dyDescent="0.2">
      <c r="A38" s="131">
        <v>31</v>
      </c>
      <c r="B38" s="130" t="s">
        <v>37</v>
      </c>
      <c r="C38" s="129">
        <v>144.4</v>
      </c>
      <c r="D38" s="129">
        <v>9.9</v>
      </c>
      <c r="E38" s="129">
        <v>8.8000000000000007</v>
      </c>
    </row>
    <row r="39" spans="1:5" ht="15.75" x14ac:dyDescent="0.2">
      <c r="A39" s="131">
        <v>32</v>
      </c>
      <c r="B39" s="130" t="s">
        <v>38</v>
      </c>
      <c r="C39" s="129">
        <v>55</v>
      </c>
      <c r="D39" s="129">
        <v>3.7</v>
      </c>
      <c r="E39" s="129">
        <v>3.3</v>
      </c>
    </row>
    <row r="40" spans="1:5" ht="15.75" x14ac:dyDescent="0.2">
      <c r="A40" s="131">
        <v>33</v>
      </c>
      <c r="B40" s="130" t="s">
        <v>39</v>
      </c>
      <c r="C40" s="129">
        <v>55</v>
      </c>
      <c r="D40" s="129">
        <v>3.7</v>
      </c>
      <c r="E40" s="129">
        <v>3.3</v>
      </c>
    </row>
    <row r="41" spans="1:5" ht="15.75" x14ac:dyDescent="0.2">
      <c r="A41" s="131">
        <v>34</v>
      </c>
      <c r="B41" s="130" t="s">
        <v>41</v>
      </c>
      <c r="C41" s="129">
        <v>55</v>
      </c>
      <c r="D41" s="129">
        <v>3.7</v>
      </c>
      <c r="E41" s="129">
        <v>3.3</v>
      </c>
    </row>
    <row r="42" spans="1:5" ht="15.75" x14ac:dyDescent="0.2">
      <c r="A42" s="131">
        <v>35</v>
      </c>
      <c r="B42" s="130" t="s">
        <v>42</v>
      </c>
      <c r="C42" s="129">
        <v>89.4</v>
      </c>
      <c r="D42" s="129">
        <v>6.1</v>
      </c>
      <c r="E42" s="129">
        <v>5.4</v>
      </c>
    </row>
    <row r="43" spans="1:5" ht="15.75" x14ac:dyDescent="0.2">
      <c r="A43" s="131">
        <v>36</v>
      </c>
      <c r="B43" s="130" t="s">
        <v>44</v>
      </c>
      <c r="C43" s="129">
        <v>82.6</v>
      </c>
      <c r="D43" s="129">
        <v>5.6</v>
      </c>
      <c r="E43" s="129">
        <v>5.0999999999999996</v>
      </c>
    </row>
    <row r="44" spans="1:5" ht="15.75" x14ac:dyDescent="0.2">
      <c r="A44" s="131">
        <v>37</v>
      </c>
      <c r="B44" s="130" t="s">
        <v>45</v>
      </c>
      <c r="C44" s="129">
        <v>55</v>
      </c>
      <c r="D44" s="129">
        <v>3.7</v>
      </c>
      <c r="E44" s="129">
        <v>3.3</v>
      </c>
    </row>
    <row r="45" spans="1:5" ht="17.25" customHeight="1" x14ac:dyDescent="0.2">
      <c r="A45" s="81"/>
      <c r="B45" s="128" t="s">
        <v>48</v>
      </c>
      <c r="C45" s="127">
        <f>SUM(C8:C44)</f>
        <v>4855.9000000000005</v>
      </c>
      <c r="D45" s="127">
        <f>SUM(D8:D44)</f>
        <v>330.49999999999989</v>
      </c>
      <c r="E45" s="127">
        <f>SUM(E8:E44)</f>
        <v>295.80000000000024</v>
      </c>
    </row>
    <row r="46" spans="1:5" ht="15" x14ac:dyDescent="0.2">
      <c r="A46" s="78"/>
      <c r="B46" s="78"/>
      <c r="C46" s="78"/>
    </row>
  </sheetData>
  <mergeCells count="9">
    <mergeCell ref="A3:A6"/>
    <mergeCell ref="C3:E3"/>
    <mergeCell ref="A1:E1"/>
    <mergeCell ref="C4:C6"/>
    <mergeCell ref="D4:E4"/>
    <mergeCell ref="D5:D6"/>
    <mergeCell ref="E5:E6"/>
    <mergeCell ref="A2:E2"/>
    <mergeCell ref="B3:B6"/>
  </mergeCells>
  <printOptions horizontalCentered="1"/>
  <pageMargins left="0.78740157480314965" right="0.39370078740157483" top="0.78740157480314965" bottom="0.55118110236220474" header="0.31496062992125984" footer="0.11811023622047245"/>
  <pageSetup paperSize="9" scale="97" orientation="portrait" r:id="rId1"/>
  <headerFooter>
    <oddFooter>&amp;L&amp;"Times New Roman,обычный"&amp;8&amp;Z&amp;F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  <pageSetUpPr fitToPage="1"/>
  </sheetPr>
  <dimension ref="A1:F200"/>
  <sheetViews>
    <sheetView view="pageBreakPreview" zoomScale="130" zoomScaleNormal="150" zoomScaleSheetLayoutView="130" workbookViewId="0">
      <pane xSplit="2" ySplit="6" topLeftCell="C61" activePane="bottomRight" state="frozen"/>
      <selection activeCell="D40" sqref="D40"/>
      <selection pane="topRight" activeCell="D40" sqref="D40"/>
      <selection pane="bottomLeft" activeCell="D40" sqref="D40"/>
      <selection pane="bottomRight" activeCell="B10" sqref="B10"/>
    </sheetView>
  </sheetViews>
  <sheetFormatPr defaultColWidth="9.140625" defaultRowHeight="15" x14ac:dyDescent="0.2"/>
  <cols>
    <col min="1" max="1" width="7.28515625" style="138" bestFit="1" customWidth="1"/>
    <col min="2" max="2" width="54.140625" style="138" customWidth="1"/>
    <col min="3" max="5" width="13.7109375" style="138" customWidth="1"/>
    <col min="6" max="16384" width="9.140625" style="138"/>
  </cols>
  <sheetData>
    <row r="1" spans="1:6" ht="20.45" customHeight="1" x14ac:dyDescent="0.2">
      <c r="A1" s="634" t="s">
        <v>326</v>
      </c>
      <c r="B1" s="635"/>
      <c r="C1" s="635"/>
      <c r="D1" s="635"/>
      <c r="E1" s="635"/>
    </row>
    <row r="2" spans="1:6" ht="73.5" customHeight="1" x14ac:dyDescent="0.2">
      <c r="A2" s="647" t="s">
        <v>324</v>
      </c>
      <c r="B2" s="647"/>
      <c r="C2" s="647"/>
      <c r="D2" s="647"/>
      <c r="E2" s="647"/>
    </row>
    <row r="3" spans="1:6" ht="15.75" x14ac:dyDescent="0.2">
      <c r="A3" s="636" t="s">
        <v>254</v>
      </c>
      <c r="B3" s="639" t="s">
        <v>50</v>
      </c>
      <c r="C3" s="642" t="s">
        <v>221</v>
      </c>
      <c r="D3" s="642"/>
      <c r="E3" s="642"/>
    </row>
    <row r="4" spans="1:6" ht="15.75" x14ac:dyDescent="0.2">
      <c r="A4" s="637"/>
      <c r="B4" s="640"/>
      <c r="C4" s="643" t="s">
        <v>225</v>
      </c>
      <c r="D4" s="645" t="s">
        <v>219</v>
      </c>
      <c r="E4" s="646"/>
    </row>
    <row r="5" spans="1:6" ht="15.75" x14ac:dyDescent="0.2">
      <c r="A5" s="638"/>
      <c r="B5" s="641"/>
      <c r="C5" s="644"/>
      <c r="D5" s="151" t="s">
        <v>218</v>
      </c>
      <c r="E5" s="151" t="s">
        <v>224</v>
      </c>
    </row>
    <row r="6" spans="1:6" ht="15.75" x14ac:dyDescent="0.2">
      <c r="A6" s="150" t="s">
        <v>253</v>
      </c>
      <c r="B6" s="149" t="s">
        <v>252</v>
      </c>
      <c r="C6" s="148" t="s">
        <v>251</v>
      </c>
      <c r="D6" s="148">
        <v>4</v>
      </c>
      <c r="E6" s="148">
        <v>5</v>
      </c>
    </row>
    <row r="7" spans="1:6" ht="15.75" x14ac:dyDescent="0.2">
      <c r="A7" s="438">
        <v>1</v>
      </c>
      <c r="B7" s="144" t="s">
        <v>15</v>
      </c>
      <c r="C7" s="143">
        <v>517.70000000000005</v>
      </c>
      <c r="D7" s="143">
        <v>544.29999999999995</v>
      </c>
      <c r="E7" s="143">
        <v>573</v>
      </c>
      <c r="F7" s="139"/>
    </row>
    <row r="8" spans="1:6" ht="15.75" x14ac:dyDescent="0.2">
      <c r="A8" s="438">
        <v>2</v>
      </c>
      <c r="B8" s="144" t="s">
        <v>16</v>
      </c>
      <c r="C8" s="143">
        <v>509.3</v>
      </c>
      <c r="D8" s="143">
        <v>533.4</v>
      </c>
      <c r="E8" s="143">
        <v>559.6</v>
      </c>
      <c r="F8" s="139"/>
    </row>
    <row r="9" spans="1:6" ht="15.75" x14ac:dyDescent="0.2">
      <c r="A9" s="438">
        <v>3</v>
      </c>
      <c r="B9" s="144" t="s">
        <v>17</v>
      </c>
      <c r="C9" s="143">
        <v>265.3</v>
      </c>
      <c r="D9" s="143">
        <v>280.39999999999998</v>
      </c>
      <c r="E9" s="143">
        <v>296.8</v>
      </c>
      <c r="F9" s="139"/>
    </row>
    <row r="10" spans="1:6" ht="15.75" x14ac:dyDescent="0.2">
      <c r="A10" s="438">
        <v>4</v>
      </c>
      <c r="B10" s="144" t="s">
        <v>18</v>
      </c>
      <c r="C10" s="143">
        <v>506.7</v>
      </c>
      <c r="D10" s="143">
        <v>530.1</v>
      </c>
      <c r="E10" s="143">
        <v>555.4</v>
      </c>
      <c r="F10" s="139"/>
    </row>
    <row r="11" spans="1:6" ht="15.75" x14ac:dyDescent="0.2">
      <c r="A11" s="438">
        <v>5</v>
      </c>
      <c r="B11" s="144" t="s">
        <v>19</v>
      </c>
      <c r="C11" s="143">
        <v>254.4</v>
      </c>
      <c r="D11" s="143">
        <v>266.39999999999998</v>
      </c>
      <c r="E11" s="143">
        <v>279.39999999999998</v>
      </c>
      <c r="F11" s="139"/>
    </row>
    <row r="12" spans="1:6" ht="15.75" x14ac:dyDescent="0.2">
      <c r="A12" s="438">
        <v>6</v>
      </c>
      <c r="B12" s="144" t="s">
        <v>20</v>
      </c>
      <c r="C12" s="143">
        <v>756.8</v>
      </c>
      <c r="D12" s="143">
        <v>791</v>
      </c>
      <c r="E12" s="143">
        <v>828</v>
      </c>
      <c r="F12" s="139"/>
    </row>
    <row r="13" spans="1:6" ht="15.75" x14ac:dyDescent="0.2">
      <c r="A13" s="438">
        <v>7</v>
      </c>
      <c r="B13" s="144" t="s">
        <v>21</v>
      </c>
      <c r="C13" s="143">
        <v>247.2</v>
      </c>
      <c r="D13" s="143">
        <v>257.2</v>
      </c>
      <c r="E13" s="143">
        <v>267.89999999999998</v>
      </c>
      <c r="F13" s="139"/>
    </row>
    <row r="14" spans="1:6" ht="15.75" x14ac:dyDescent="0.2">
      <c r="A14" s="438">
        <v>8</v>
      </c>
      <c r="B14" s="144" t="s">
        <v>22</v>
      </c>
      <c r="C14" s="143">
        <v>508.2</v>
      </c>
      <c r="D14" s="143">
        <v>532</v>
      </c>
      <c r="E14" s="143">
        <v>557.79999999999995</v>
      </c>
      <c r="F14" s="139"/>
    </row>
    <row r="15" spans="1:6" ht="15.75" x14ac:dyDescent="0.2">
      <c r="A15" s="438">
        <v>9</v>
      </c>
      <c r="B15" s="144" t="s">
        <v>23</v>
      </c>
      <c r="C15" s="143">
        <v>256.60000000000002</v>
      </c>
      <c r="D15" s="143">
        <v>269.2</v>
      </c>
      <c r="E15" s="143">
        <v>282.89999999999998</v>
      </c>
      <c r="F15" s="139"/>
    </row>
    <row r="16" spans="1:6" ht="15.75" x14ac:dyDescent="0.2">
      <c r="A16" s="145">
        <v>10</v>
      </c>
      <c r="B16" s="144" t="s">
        <v>24</v>
      </c>
      <c r="C16" s="143">
        <v>751.4</v>
      </c>
      <c r="D16" s="143">
        <v>784</v>
      </c>
      <c r="E16" s="143">
        <v>819.3</v>
      </c>
      <c r="F16" s="139"/>
    </row>
    <row r="17" spans="1:6" ht="15.75" x14ac:dyDescent="0.2">
      <c r="A17" s="145">
        <v>11</v>
      </c>
      <c r="B17" s="144" t="s">
        <v>25</v>
      </c>
      <c r="C17" s="143">
        <v>101.6</v>
      </c>
      <c r="D17" s="143">
        <v>106.3</v>
      </c>
      <c r="E17" s="143">
        <v>111.5</v>
      </c>
      <c r="F17" s="139"/>
    </row>
    <row r="18" spans="1:6" ht="15.75" x14ac:dyDescent="0.2">
      <c r="A18" s="145">
        <v>12</v>
      </c>
      <c r="B18" s="144" t="s">
        <v>26</v>
      </c>
      <c r="C18" s="143">
        <v>511.7</v>
      </c>
      <c r="D18" s="143">
        <v>536.5</v>
      </c>
      <c r="E18" s="143">
        <v>563.4</v>
      </c>
      <c r="F18" s="139"/>
    </row>
    <row r="19" spans="1:6" ht="15.75" x14ac:dyDescent="0.2">
      <c r="A19" s="145">
        <v>13</v>
      </c>
      <c r="B19" s="144" t="s">
        <v>27</v>
      </c>
      <c r="C19" s="143">
        <v>506</v>
      </c>
      <c r="D19" s="143">
        <v>529.20000000000005</v>
      </c>
      <c r="E19" s="143">
        <v>554.4</v>
      </c>
      <c r="F19" s="139"/>
    </row>
    <row r="20" spans="1:6" ht="15.75" x14ac:dyDescent="0.2">
      <c r="A20" s="142" t="s">
        <v>249</v>
      </c>
      <c r="B20" s="141" t="s">
        <v>306</v>
      </c>
      <c r="C20" s="146">
        <f>SUM(C21:C32)</f>
        <v>1092</v>
      </c>
      <c r="D20" s="146">
        <f>SUM(D21:D32)</f>
        <v>1112.7</v>
      </c>
      <c r="E20" s="146">
        <f>SUM(E21:E32)</f>
        <v>1134.5</v>
      </c>
      <c r="F20" s="139"/>
    </row>
    <row r="21" spans="1:6" ht="15.75" x14ac:dyDescent="0.2">
      <c r="A21" s="145">
        <f>A19+1</f>
        <v>14</v>
      </c>
      <c r="B21" s="144" t="s">
        <v>215</v>
      </c>
      <c r="C21" s="143">
        <v>94.6</v>
      </c>
      <c r="D21" s="143">
        <v>97.4</v>
      </c>
      <c r="E21" s="143">
        <v>100.4</v>
      </c>
      <c r="F21" s="139"/>
    </row>
    <row r="22" spans="1:6" ht="15.75" x14ac:dyDescent="0.2">
      <c r="A22" s="145">
        <f t="shared" ref="A22:A32" si="0">A21+1</f>
        <v>15</v>
      </c>
      <c r="B22" s="144" t="s">
        <v>214</v>
      </c>
      <c r="C22" s="143">
        <v>89.2</v>
      </c>
      <c r="D22" s="143">
        <v>90.4</v>
      </c>
      <c r="E22" s="143">
        <v>91.6</v>
      </c>
      <c r="F22" s="139"/>
    </row>
    <row r="23" spans="1:6" ht="15.75" x14ac:dyDescent="0.2">
      <c r="A23" s="145">
        <f t="shared" si="0"/>
        <v>16</v>
      </c>
      <c r="B23" s="144" t="s">
        <v>213</v>
      </c>
      <c r="C23" s="143">
        <v>92.5</v>
      </c>
      <c r="D23" s="143">
        <v>94.7</v>
      </c>
      <c r="E23" s="143">
        <v>97</v>
      </c>
      <c r="F23" s="139"/>
    </row>
    <row r="24" spans="1:6" ht="15.75" x14ac:dyDescent="0.2">
      <c r="A24" s="145">
        <f t="shared" si="0"/>
        <v>17</v>
      </c>
      <c r="B24" s="144" t="s">
        <v>212</v>
      </c>
      <c r="C24" s="143">
        <v>88.7</v>
      </c>
      <c r="D24" s="143">
        <v>89.8</v>
      </c>
      <c r="E24" s="143">
        <v>90.9</v>
      </c>
      <c r="F24" s="139"/>
    </row>
    <row r="25" spans="1:6" ht="15.75" x14ac:dyDescent="0.2">
      <c r="A25" s="145">
        <f t="shared" si="0"/>
        <v>18</v>
      </c>
      <c r="B25" s="144" t="s">
        <v>211</v>
      </c>
      <c r="C25" s="143">
        <v>89.8</v>
      </c>
      <c r="D25" s="143">
        <v>91.2</v>
      </c>
      <c r="E25" s="143">
        <v>92.6</v>
      </c>
      <c r="F25" s="139"/>
    </row>
    <row r="26" spans="1:6" ht="15.75" x14ac:dyDescent="0.2">
      <c r="A26" s="145">
        <f t="shared" si="0"/>
        <v>19</v>
      </c>
      <c r="B26" s="144" t="s">
        <v>210</v>
      </c>
      <c r="C26" s="143">
        <v>91.2</v>
      </c>
      <c r="D26" s="143">
        <v>93</v>
      </c>
      <c r="E26" s="143">
        <v>94.9</v>
      </c>
      <c r="F26" s="139"/>
    </row>
    <row r="27" spans="1:6" ht="15.75" x14ac:dyDescent="0.2">
      <c r="A27" s="145">
        <f t="shared" si="0"/>
        <v>20</v>
      </c>
      <c r="B27" s="144" t="s">
        <v>209</v>
      </c>
      <c r="C27" s="143">
        <v>88.7</v>
      </c>
      <c r="D27" s="143">
        <v>89.7</v>
      </c>
      <c r="E27" s="143">
        <v>90.8</v>
      </c>
      <c r="F27" s="139"/>
    </row>
    <row r="28" spans="1:6" ht="15.75" x14ac:dyDescent="0.2">
      <c r="A28" s="145">
        <f t="shared" si="0"/>
        <v>21</v>
      </c>
      <c r="B28" s="144" t="s">
        <v>208</v>
      </c>
      <c r="C28" s="143">
        <v>88.1</v>
      </c>
      <c r="D28" s="143">
        <v>88.9</v>
      </c>
      <c r="E28" s="143">
        <v>89.8</v>
      </c>
      <c r="F28" s="139"/>
    </row>
    <row r="29" spans="1:6" ht="15.75" x14ac:dyDescent="0.2">
      <c r="A29" s="145">
        <f t="shared" si="0"/>
        <v>22</v>
      </c>
      <c r="B29" s="144" t="s">
        <v>207</v>
      </c>
      <c r="C29" s="143">
        <v>92.8</v>
      </c>
      <c r="D29" s="143">
        <v>95</v>
      </c>
      <c r="E29" s="143">
        <v>97.4</v>
      </c>
      <c r="F29" s="139"/>
    </row>
    <row r="30" spans="1:6" ht="15.75" x14ac:dyDescent="0.2">
      <c r="A30" s="145">
        <f t="shared" si="0"/>
        <v>23</v>
      </c>
      <c r="B30" s="144" t="s">
        <v>206</v>
      </c>
      <c r="C30" s="143">
        <v>93.9</v>
      </c>
      <c r="D30" s="143">
        <v>96.5</v>
      </c>
      <c r="E30" s="143">
        <v>99.2</v>
      </c>
      <c r="F30" s="139"/>
    </row>
    <row r="31" spans="1:6" ht="15.75" x14ac:dyDescent="0.2">
      <c r="A31" s="145">
        <f t="shared" si="0"/>
        <v>24</v>
      </c>
      <c r="B31" s="144" t="s">
        <v>205</v>
      </c>
      <c r="C31" s="143">
        <v>92.1</v>
      </c>
      <c r="D31" s="143">
        <v>94.2</v>
      </c>
      <c r="E31" s="143">
        <v>96.4</v>
      </c>
      <c r="F31" s="139"/>
    </row>
    <row r="32" spans="1:6" ht="15.75" x14ac:dyDescent="0.2">
      <c r="A32" s="145">
        <f t="shared" si="0"/>
        <v>25</v>
      </c>
      <c r="B32" s="144" t="s">
        <v>204</v>
      </c>
      <c r="C32" s="143">
        <v>90.4</v>
      </c>
      <c r="D32" s="143">
        <v>91.9</v>
      </c>
      <c r="E32" s="143">
        <v>93.5</v>
      </c>
      <c r="F32" s="139"/>
    </row>
    <row r="33" spans="1:6" ht="15.75" x14ac:dyDescent="0.2">
      <c r="A33" s="142" t="s">
        <v>249</v>
      </c>
      <c r="B33" s="141" t="s">
        <v>323</v>
      </c>
      <c r="C33" s="146">
        <f>SUM(C34:C40)</f>
        <v>762.3</v>
      </c>
      <c r="D33" s="146">
        <f>SUM(D34:D40)</f>
        <v>773.69999999999993</v>
      </c>
      <c r="E33" s="146">
        <f>SUM(E34:E40)</f>
        <v>785.80000000000007</v>
      </c>
      <c r="F33" s="139"/>
    </row>
    <row r="34" spans="1:6" ht="15.75" x14ac:dyDescent="0.2">
      <c r="A34" s="145">
        <f>A32+1</f>
        <v>26</v>
      </c>
      <c r="B34" s="144" t="s">
        <v>203</v>
      </c>
      <c r="C34" s="143">
        <v>235</v>
      </c>
      <c r="D34" s="143">
        <v>241.4</v>
      </c>
      <c r="E34" s="143">
        <v>248.4</v>
      </c>
      <c r="F34" s="139"/>
    </row>
    <row r="35" spans="1:6" ht="15.75" x14ac:dyDescent="0.2">
      <c r="A35" s="145">
        <f t="shared" ref="A35:A40" si="1">A34+1</f>
        <v>27</v>
      </c>
      <c r="B35" s="144" t="s">
        <v>202</v>
      </c>
      <c r="C35" s="143">
        <v>87.2</v>
      </c>
      <c r="D35" s="143">
        <v>87.9</v>
      </c>
      <c r="E35" s="143">
        <v>88.5</v>
      </c>
      <c r="F35" s="139"/>
    </row>
    <row r="36" spans="1:6" ht="15.75" x14ac:dyDescent="0.2">
      <c r="A36" s="145">
        <f t="shared" si="1"/>
        <v>28</v>
      </c>
      <c r="B36" s="144" t="s">
        <v>201</v>
      </c>
      <c r="C36" s="143">
        <v>86.4</v>
      </c>
      <c r="D36" s="143">
        <v>86.7</v>
      </c>
      <c r="E36" s="143">
        <v>87.1</v>
      </c>
      <c r="F36" s="139"/>
    </row>
    <row r="37" spans="1:6" ht="15.75" x14ac:dyDescent="0.2">
      <c r="A37" s="145">
        <f t="shared" si="1"/>
        <v>29</v>
      </c>
      <c r="B37" s="144" t="s">
        <v>200</v>
      </c>
      <c r="C37" s="143">
        <v>87.9</v>
      </c>
      <c r="D37" s="143">
        <v>88.7</v>
      </c>
      <c r="E37" s="143">
        <v>89.6</v>
      </c>
      <c r="F37" s="139"/>
    </row>
    <row r="38" spans="1:6" ht="15.75" x14ac:dyDescent="0.2">
      <c r="A38" s="145">
        <f t="shared" si="1"/>
        <v>30</v>
      </c>
      <c r="B38" s="144" t="s">
        <v>199</v>
      </c>
      <c r="C38" s="143">
        <v>87.5</v>
      </c>
      <c r="D38" s="143">
        <v>88.2</v>
      </c>
      <c r="E38" s="143">
        <v>89</v>
      </c>
      <c r="F38" s="139"/>
    </row>
    <row r="39" spans="1:6" ht="15.75" x14ac:dyDescent="0.2">
      <c r="A39" s="145">
        <f t="shared" si="1"/>
        <v>31</v>
      </c>
      <c r="B39" s="144" t="s">
        <v>198</v>
      </c>
      <c r="C39" s="143">
        <v>90</v>
      </c>
      <c r="D39" s="143">
        <v>91.5</v>
      </c>
      <c r="E39" s="143">
        <v>93</v>
      </c>
      <c r="F39" s="139"/>
    </row>
    <row r="40" spans="1:6" ht="15.75" x14ac:dyDescent="0.2">
      <c r="A40" s="145">
        <f t="shared" si="1"/>
        <v>32</v>
      </c>
      <c r="B40" s="144" t="s">
        <v>197</v>
      </c>
      <c r="C40" s="143">
        <v>88.3</v>
      </c>
      <c r="D40" s="143">
        <v>89.3</v>
      </c>
      <c r="E40" s="143">
        <v>90.2</v>
      </c>
      <c r="F40" s="139"/>
    </row>
    <row r="41" spans="1:6" ht="15.75" x14ac:dyDescent="0.2">
      <c r="A41" s="142" t="s">
        <v>249</v>
      </c>
      <c r="B41" s="141" t="s">
        <v>304</v>
      </c>
      <c r="C41" s="146">
        <f>SUM(C42:C51)</f>
        <v>1188</v>
      </c>
      <c r="D41" s="146">
        <f>SUM(D42:D51)</f>
        <v>1211.7</v>
      </c>
      <c r="E41" s="146">
        <f>SUM(E42:E51)</f>
        <v>1236.9000000000001</v>
      </c>
      <c r="F41" s="139"/>
    </row>
    <row r="42" spans="1:6" ht="15.75" x14ac:dyDescent="0.2">
      <c r="A42" s="145">
        <f>A40+1</f>
        <v>33</v>
      </c>
      <c r="B42" s="144" t="s">
        <v>322</v>
      </c>
      <c r="C42" s="143">
        <v>232.8</v>
      </c>
      <c r="D42" s="143">
        <v>238.6</v>
      </c>
      <c r="E42" s="143">
        <v>244.8</v>
      </c>
      <c r="F42" s="139"/>
    </row>
    <row r="43" spans="1:6" ht="15.75" x14ac:dyDescent="0.2">
      <c r="A43" s="145">
        <f t="shared" ref="A43:A51" si="2">A42+1</f>
        <v>34</v>
      </c>
      <c r="B43" s="144" t="s">
        <v>194</v>
      </c>
      <c r="C43" s="143">
        <v>232</v>
      </c>
      <c r="D43" s="143">
        <v>237.6</v>
      </c>
      <c r="E43" s="143">
        <v>243.6</v>
      </c>
      <c r="F43" s="139"/>
    </row>
    <row r="44" spans="1:6" ht="15.75" x14ac:dyDescent="0.2">
      <c r="A44" s="145">
        <f t="shared" si="2"/>
        <v>35</v>
      </c>
      <c r="B44" s="144" t="s">
        <v>193</v>
      </c>
      <c r="C44" s="143">
        <v>87.7</v>
      </c>
      <c r="D44" s="143">
        <v>88.4</v>
      </c>
      <c r="E44" s="143">
        <v>89.2</v>
      </c>
      <c r="F44" s="139"/>
    </row>
    <row r="45" spans="1:6" ht="15.75" x14ac:dyDescent="0.2">
      <c r="A45" s="145">
        <f t="shared" si="2"/>
        <v>36</v>
      </c>
      <c r="B45" s="144" t="s">
        <v>192</v>
      </c>
      <c r="C45" s="143">
        <v>93.5</v>
      </c>
      <c r="D45" s="143">
        <v>95.9</v>
      </c>
      <c r="E45" s="143">
        <v>98.5</v>
      </c>
      <c r="F45" s="139"/>
    </row>
    <row r="46" spans="1:6" ht="15.75" x14ac:dyDescent="0.2">
      <c r="A46" s="145">
        <f t="shared" si="2"/>
        <v>37</v>
      </c>
      <c r="B46" s="144" t="s">
        <v>191</v>
      </c>
      <c r="C46" s="143">
        <v>98.5</v>
      </c>
      <c r="D46" s="143">
        <v>102.3</v>
      </c>
      <c r="E46" s="143">
        <v>106.5</v>
      </c>
      <c r="F46" s="139"/>
    </row>
    <row r="47" spans="1:6" ht="15.75" x14ac:dyDescent="0.2">
      <c r="A47" s="145">
        <f t="shared" si="2"/>
        <v>38</v>
      </c>
      <c r="B47" s="144" t="s">
        <v>190</v>
      </c>
      <c r="C47" s="143">
        <v>86.7</v>
      </c>
      <c r="D47" s="143">
        <v>87.2</v>
      </c>
      <c r="E47" s="143">
        <v>87.7</v>
      </c>
      <c r="F47" s="139"/>
    </row>
    <row r="48" spans="1:6" ht="15.75" x14ac:dyDescent="0.2">
      <c r="A48" s="145">
        <f t="shared" si="2"/>
        <v>39</v>
      </c>
      <c r="B48" s="144" t="s">
        <v>189</v>
      </c>
      <c r="C48" s="143">
        <v>90.6</v>
      </c>
      <c r="D48" s="143">
        <v>92.2</v>
      </c>
      <c r="E48" s="143">
        <v>93.8</v>
      </c>
      <c r="F48" s="139"/>
    </row>
    <row r="49" spans="1:6" ht="15.75" x14ac:dyDescent="0.2">
      <c r="A49" s="145">
        <f t="shared" si="2"/>
        <v>40</v>
      </c>
      <c r="B49" s="144" t="s">
        <v>188</v>
      </c>
      <c r="C49" s="143">
        <v>88.8</v>
      </c>
      <c r="D49" s="143">
        <v>89.9</v>
      </c>
      <c r="E49" s="143">
        <v>91</v>
      </c>
      <c r="F49" s="139"/>
    </row>
    <row r="50" spans="1:6" ht="15.75" x14ac:dyDescent="0.2">
      <c r="A50" s="145">
        <f t="shared" si="2"/>
        <v>41</v>
      </c>
      <c r="B50" s="144" t="s">
        <v>187</v>
      </c>
      <c r="C50" s="143">
        <v>90.9</v>
      </c>
      <c r="D50" s="143">
        <v>92.6</v>
      </c>
      <c r="E50" s="143">
        <v>94.4</v>
      </c>
      <c r="F50" s="139"/>
    </row>
    <row r="51" spans="1:6" ht="15.75" x14ac:dyDescent="0.2">
      <c r="A51" s="145">
        <f t="shared" si="2"/>
        <v>42</v>
      </c>
      <c r="B51" s="144" t="s">
        <v>186</v>
      </c>
      <c r="C51" s="143">
        <v>86.5</v>
      </c>
      <c r="D51" s="143">
        <v>87</v>
      </c>
      <c r="E51" s="143">
        <v>87.4</v>
      </c>
      <c r="F51" s="139"/>
    </row>
    <row r="52" spans="1:6" ht="15.75" x14ac:dyDescent="0.2">
      <c r="A52" s="142" t="s">
        <v>249</v>
      </c>
      <c r="B52" s="141" t="s">
        <v>302</v>
      </c>
      <c r="C52" s="146">
        <f>SUM(C53:C56)</f>
        <v>515</v>
      </c>
      <c r="D52" s="146">
        <f>SUM(D53:D56)</f>
        <v>528.30000000000007</v>
      </c>
      <c r="E52" s="146">
        <f>SUM(E53:E56)</f>
        <v>543.1</v>
      </c>
      <c r="F52" s="139"/>
    </row>
    <row r="53" spans="1:6" ht="15.75" x14ac:dyDescent="0.2">
      <c r="A53" s="145">
        <f>A51+1</f>
        <v>43</v>
      </c>
      <c r="B53" s="144" t="s">
        <v>185</v>
      </c>
      <c r="C53" s="143">
        <v>248.8</v>
      </c>
      <c r="D53" s="143">
        <v>259.10000000000002</v>
      </c>
      <c r="E53" s="143">
        <v>270.39999999999998</v>
      </c>
      <c r="F53" s="139"/>
    </row>
    <row r="54" spans="1:6" ht="15.75" x14ac:dyDescent="0.2">
      <c r="A54" s="145">
        <f>A53+1</f>
        <v>44</v>
      </c>
      <c r="B54" s="144" t="s">
        <v>184</v>
      </c>
      <c r="C54" s="143">
        <v>86.5</v>
      </c>
      <c r="D54" s="143">
        <v>86.8</v>
      </c>
      <c r="E54" s="143">
        <v>87.3</v>
      </c>
      <c r="F54" s="139"/>
    </row>
    <row r="55" spans="1:6" ht="15.75" x14ac:dyDescent="0.2">
      <c r="A55" s="145">
        <f>A54+1</f>
        <v>45</v>
      </c>
      <c r="B55" s="144" t="s">
        <v>183</v>
      </c>
      <c r="C55" s="143">
        <v>89.7</v>
      </c>
      <c r="D55" s="143">
        <v>91</v>
      </c>
      <c r="E55" s="143">
        <v>92.5</v>
      </c>
      <c r="F55" s="139"/>
    </row>
    <row r="56" spans="1:6" ht="15.75" x14ac:dyDescent="0.2">
      <c r="A56" s="145">
        <f>A55+1</f>
        <v>46</v>
      </c>
      <c r="B56" s="144" t="s">
        <v>182</v>
      </c>
      <c r="C56" s="143">
        <v>90</v>
      </c>
      <c r="D56" s="143">
        <v>91.4</v>
      </c>
      <c r="E56" s="143">
        <v>92.9</v>
      </c>
      <c r="F56" s="139"/>
    </row>
    <row r="57" spans="1:6" ht="15.75" x14ac:dyDescent="0.2">
      <c r="A57" s="142" t="s">
        <v>249</v>
      </c>
      <c r="B57" s="141" t="s">
        <v>301</v>
      </c>
      <c r="C57" s="146">
        <f>SUM(C58:C65)</f>
        <v>1321.7</v>
      </c>
      <c r="D57" s="146">
        <f>SUM(D58:D65)</f>
        <v>1359.1000000000001</v>
      </c>
      <c r="E57" s="146">
        <f>SUM(E58:E65)</f>
        <v>1399.8</v>
      </c>
      <c r="F57" s="139"/>
    </row>
    <row r="58" spans="1:6" ht="15.75" x14ac:dyDescent="0.2">
      <c r="A58" s="145">
        <f>A56+1</f>
        <v>47</v>
      </c>
      <c r="B58" s="144" t="s">
        <v>181</v>
      </c>
      <c r="C58" s="143">
        <v>263.10000000000002</v>
      </c>
      <c r="D58" s="143">
        <v>277.60000000000002</v>
      </c>
      <c r="E58" s="143">
        <v>293.39999999999998</v>
      </c>
      <c r="F58" s="139"/>
    </row>
    <row r="59" spans="1:6" ht="15.75" x14ac:dyDescent="0.2">
      <c r="A59" s="145">
        <f t="shared" ref="A59:A65" si="3">A58+1</f>
        <v>48</v>
      </c>
      <c r="B59" s="144" t="s">
        <v>180</v>
      </c>
      <c r="C59" s="143">
        <v>230.7</v>
      </c>
      <c r="D59" s="143">
        <v>235.8</v>
      </c>
      <c r="E59" s="143">
        <v>241.4</v>
      </c>
      <c r="F59" s="139"/>
    </row>
    <row r="60" spans="1:6" ht="15.75" x14ac:dyDescent="0.2">
      <c r="A60" s="145">
        <f t="shared" si="3"/>
        <v>49</v>
      </c>
      <c r="B60" s="144" t="s">
        <v>179</v>
      </c>
      <c r="C60" s="143">
        <v>89.7</v>
      </c>
      <c r="D60" s="143">
        <v>91</v>
      </c>
      <c r="E60" s="143">
        <v>92.4</v>
      </c>
      <c r="F60" s="139"/>
    </row>
    <row r="61" spans="1:6" ht="15.75" x14ac:dyDescent="0.2">
      <c r="A61" s="145">
        <f t="shared" si="3"/>
        <v>50</v>
      </c>
      <c r="B61" s="144" t="s">
        <v>178</v>
      </c>
      <c r="C61" s="143">
        <v>230.8</v>
      </c>
      <c r="D61" s="143">
        <v>236</v>
      </c>
      <c r="E61" s="143">
        <v>241.7</v>
      </c>
      <c r="F61" s="139"/>
    </row>
    <row r="62" spans="1:6" ht="15.75" x14ac:dyDescent="0.2">
      <c r="A62" s="145">
        <f t="shared" si="3"/>
        <v>51</v>
      </c>
      <c r="B62" s="144" t="s">
        <v>177</v>
      </c>
      <c r="C62" s="143">
        <v>94.2</v>
      </c>
      <c r="D62" s="143">
        <v>96.8</v>
      </c>
      <c r="E62" s="143">
        <v>99.6</v>
      </c>
      <c r="F62" s="139"/>
    </row>
    <row r="63" spans="1:6" ht="15.75" x14ac:dyDescent="0.2">
      <c r="A63" s="145">
        <f t="shared" si="3"/>
        <v>52</v>
      </c>
      <c r="B63" s="144" t="s">
        <v>176</v>
      </c>
      <c r="C63" s="143">
        <v>233.1</v>
      </c>
      <c r="D63" s="143">
        <v>239</v>
      </c>
      <c r="E63" s="143">
        <v>245.3</v>
      </c>
      <c r="F63" s="139"/>
    </row>
    <row r="64" spans="1:6" ht="15.75" x14ac:dyDescent="0.2">
      <c r="A64" s="145">
        <f t="shared" si="3"/>
        <v>53</v>
      </c>
      <c r="B64" s="144" t="s">
        <v>175</v>
      </c>
      <c r="C64" s="143">
        <v>90.2</v>
      </c>
      <c r="D64" s="143">
        <v>91.7</v>
      </c>
      <c r="E64" s="143">
        <v>93.3</v>
      </c>
      <c r="F64" s="139"/>
    </row>
    <row r="65" spans="1:6" ht="15.75" x14ac:dyDescent="0.2">
      <c r="A65" s="145">
        <f t="shared" si="3"/>
        <v>54</v>
      </c>
      <c r="B65" s="144" t="s">
        <v>174</v>
      </c>
      <c r="C65" s="143">
        <v>89.9</v>
      </c>
      <c r="D65" s="143">
        <v>91.2</v>
      </c>
      <c r="E65" s="143">
        <v>92.7</v>
      </c>
      <c r="F65" s="139"/>
    </row>
    <row r="66" spans="1:6" ht="15.75" x14ac:dyDescent="0.2">
      <c r="A66" s="142" t="s">
        <v>249</v>
      </c>
      <c r="B66" s="141" t="s">
        <v>300</v>
      </c>
      <c r="C66" s="146">
        <f>SUM(C67:C84)</f>
        <v>4029.2000000000003</v>
      </c>
      <c r="D66" s="146">
        <f>SUM(D67:D84)</f>
        <v>4160.2000000000007</v>
      </c>
      <c r="E66" s="146">
        <f>SUM(E67:E84)</f>
        <v>4302.1000000000004</v>
      </c>
      <c r="F66" s="139"/>
    </row>
    <row r="67" spans="1:6" ht="15.75" x14ac:dyDescent="0.2">
      <c r="A67" s="145">
        <f>A65+1</f>
        <v>55</v>
      </c>
      <c r="B67" s="144" t="s">
        <v>173</v>
      </c>
      <c r="C67" s="143">
        <v>230.6</v>
      </c>
      <c r="D67" s="143">
        <v>235.8</v>
      </c>
      <c r="E67" s="143">
        <v>241.4</v>
      </c>
      <c r="F67" s="139"/>
    </row>
    <row r="68" spans="1:6" ht="15.75" x14ac:dyDescent="0.2">
      <c r="A68" s="145">
        <f t="shared" ref="A68:A84" si="4">A67+1</f>
        <v>56</v>
      </c>
      <c r="B68" s="144" t="s">
        <v>172</v>
      </c>
      <c r="C68" s="143">
        <v>230.8</v>
      </c>
      <c r="D68" s="143">
        <v>235.9</v>
      </c>
      <c r="E68" s="143">
        <v>241.6</v>
      </c>
      <c r="F68" s="139"/>
    </row>
    <row r="69" spans="1:6" ht="15.75" x14ac:dyDescent="0.2">
      <c r="A69" s="145">
        <f t="shared" si="4"/>
        <v>57</v>
      </c>
      <c r="B69" s="144" t="s">
        <v>171</v>
      </c>
      <c r="C69" s="143">
        <v>89.1</v>
      </c>
      <c r="D69" s="143">
        <v>90.3</v>
      </c>
      <c r="E69" s="143">
        <v>91.5</v>
      </c>
      <c r="F69" s="139"/>
    </row>
    <row r="70" spans="1:6" ht="15.75" x14ac:dyDescent="0.2">
      <c r="A70" s="145">
        <f t="shared" si="4"/>
        <v>58</v>
      </c>
      <c r="B70" s="144" t="s">
        <v>170</v>
      </c>
      <c r="C70" s="143">
        <v>231.2</v>
      </c>
      <c r="D70" s="143">
        <v>236.5</v>
      </c>
      <c r="E70" s="143">
        <v>242.3</v>
      </c>
      <c r="F70" s="139"/>
    </row>
    <row r="71" spans="1:6" ht="15.75" x14ac:dyDescent="0.2">
      <c r="A71" s="145">
        <f t="shared" si="4"/>
        <v>59</v>
      </c>
      <c r="B71" s="144" t="s">
        <v>169</v>
      </c>
      <c r="C71" s="143">
        <v>251.2</v>
      </c>
      <c r="D71" s="143">
        <v>262.3</v>
      </c>
      <c r="E71" s="143">
        <v>274.3</v>
      </c>
      <c r="F71" s="139"/>
    </row>
    <row r="72" spans="1:6" ht="15.75" x14ac:dyDescent="0.2">
      <c r="A72" s="145">
        <f t="shared" si="4"/>
        <v>60</v>
      </c>
      <c r="B72" s="144" t="s">
        <v>168</v>
      </c>
      <c r="C72" s="143">
        <v>250.9</v>
      </c>
      <c r="D72" s="143">
        <v>261.89999999999998</v>
      </c>
      <c r="E72" s="143">
        <v>273.8</v>
      </c>
      <c r="F72" s="139"/>
    </row>
    <row r="73" spans="1:6" ht="15.75" x14ac:dyDescent="0.2">
      <c r="A73" s="145">
        <f t="shared" si="4"/>
        <v>61</v>
      </c>
      <c r="B73" s="144" t="s">
        <v>167</v>
      </c>
      <c r="C73" s="143">
        <v>254</v>
      </c>
      <c r="D73" s="143">
        <v>265.8</v>
      </c>
      <c r="E73" s="143">
        <v>278.7</v>
      </c>
      <c r="F73" s="139"/>
    </row>
    <row r="74" spans="1:6" ht="15.75" x14ac:dyDescent="0.2">
      <c r="A74" s="145">
        <f t="shared" si="4"/>
        <v>62</v>
      </c>
      <c r="B74" s="144" t="s">
        <v>166</v>
      </c>
      <c r="C74" s="143">
        <v>239.5</v>
      </c>
      <c r="D74" s="143">
        <v>247.2</v>
      </c>
      <c r="E74" s="143">
        <v>255.5</v>
      </c>
      <c r="F74" s="139"/>
    </row>
    <row r="75" spans="1:6" ht="15.75" x14ac:dyDescent="0.2">
      <c r="A75" s="145">
        <f t="shared" si="4"/>
        <v>63</v>
      </c>
      <c r="B75" s="144" t="s">
        <v>165</v>
      </c>
      <c r="C75" s="143">
        <v>231.1</v>
      </c>
      <c r="D75" s="143">
        <v>236.4</v>
      </c>
      <c r="E75" s="143">
        <v>242.1</v>
      </c>
      <c r="F75" s="139"/>
    </row>
    <row r="76" spans="1:6" ht="15.75" x14ac:dyDescent="0.2">
      <c r="A76" s="145">
        <f t="shared" si="4"/>
        <v>64</v>
      </c>
      <c r="B76" s="144" t="s">
        <v>164</v>
      </c>
      <c r="C76" s="143">
        <v>230.8</v>
      </c>
      <c r="D76" s="143">
        <v>236</v>
      </c>
      <c r="E76" s="143">
        <v>241.6</v>
      </c>
      <c r="F76" s="139"/>
    </row>
    <row r="77" spans="1:6" ht="15.75" x14ac:dyDescent="0.2">
      <c r="A77" s="145">
        <f t="shared" si="4"/>
        <v>65</v>
      </c>
      <c r="B77" s="144" t="s">
        <v>163</v>
      </c>
      <c r="C77" s="143">
        <v>254</v>
      </c>
      <c r="D77" s="143">
        <v>265.89999999999998</v>
      </c>
      <c r="E77" s="143">
        <v>278.7</v>
      </c>
      <c r="F77" s="139"/>
    </row>
    <row r="78" spans="1:6" ht="15.75" x14ac:dyDescent="0.2">
      <c r="A78" s="145">
        <f t="shared" si="4"/>
        <v>66</v>
      </c>
      <c r="B78" s="144" t="s">
        <v>162</v>
      </c>
      <c r="C78" s="143">
        <v>237.8</v>
      </c>
      <c r="D78" s="143">
        <v>245</v>
      </c>
      <c r="E78" s="143">
        <v>252.8</v>
      </c>
      <c r="F78" s="139"/>
    </row>
    <row r="79" spans="1:6" ht="15.75" x14ac:dyDescent="0.2">
      <c r="A79" s="145">
        <f t="shared" si="4"/>
        <v>67</v>
      </c>
      <c r="B79" s="144" t="s">
        <v>161</v>
      </c>
      <c r="C79" s="143">
        <v>251.6</v>
      </c>
      <c r="D79" s="143">
        <v>262.8</v>
      </c>
      <c r="E79" s="143">
        <v>274.89999999999998</v>
      </c>
      <c r="F79" s="139"/>
    </row>
    <row r="80" spans="1:6" ht="15.75" x14ac:dyDescent="0.2">
      <c r="A80" s="145">
        <f t="shared" si="4"/>
        <v>68</v>
      </c>
      <c r="B80" s="144" t="s">
        <v>160</v>
      </c>
      <c r="C80" s="143">
        <v>97.8</v>
      </c>
      <c r="D80" s="143">
        <v>101.4</v>
      </c>
      <c r="E80" s="143">
        <v>105.4</v>
      </c>
      <c r="F80" s="139"/>
    </row>
    <row r="81" spans="1:6" ht="15.75" x14ac:dyDescent="0.2">
      <c r="A81" s="145">
        <f t="shared" si="4"/>
        <v>69</v>
      </c>
      <c r="B81" s="144" t="s">
        <v>159</v>
      </c>
      <c r="C81" s="143">
        <v>230.7</v>
      </c>
      <c r="D81" s="143">
        <v>235.9</v>
      </c>
      <c r="E81" s="143">
        <v>241.5</v>
      </c>
      <c r="F81" s="139"/>
    </row>
    <row r="82" spans="1:6" ht="15.75" x14ac:dyDescent="0.2">
      <c r="A82" s="145">
        <f t="shared" si="4"/>
        <v>70</v>
      </c>
      <c r="B82" s="144" t="s">
        <v>158</v>
      </c>
      <c r="C82" s="143">
        <v>230.8</v>
      </c>
      <c r="D82" s="143">
        <v>236</v>
      </c>
      <c r="E82" s="143">
        <v>241.6</v>
      </c>
      <c r="F82" s="139"/>
    </row>
    <row r="83" spans="1:6" ht="15.75" x14ac:dyDescent="0.2">
      <c r="A83" s="145">
        <f t="shared" si="4"/>
        <v>71</v>
      </c>
      <c r="B83" s="144" t="s">
        <v>157</v>
      </c>
      <c r="C83" s="143">
        <v>233.1</v>
      </c>
      <c r="D83" s="143">
        <v>239</v>
      </c>
      <c r="E83" s="143">
        <v>245.3</v>
      </c>
      <c r="F83" s="139"/>
    </row>
    <row r="84" spans="1:6" ht="15.75" x14ac:dyDescent="0.2">
      <c r="A84" s="145">
        <f t="shared" si="4"/>
        <v>72</v>
      </c>
      <c r="B84" s="144" t="s">
        <v>156</v>
      </c>
      <c r="C84" s="143">
        <v>254.2</v>
      </c>
      <c r="D84" s="143">
        <v>266.10000000000002</v>
      </c>
      <c r="E84" s="143">
        <v>279.10000000000002</v>
      </c>
      <c r="F84" s="139"/>
    </row>
    <row r="85" spans="1:6" ht="15.75" x14ac:dyDescent="0.2">
      <c r="A85" s="142" t="s">
        <v>249</v>
      </c>
      <c r="B85" s="141" t="s">
        <v>299</v>
      </c>
      <c r="C85" s="146">
        <f>SUM(C86:C90)</f>
        <v>1268.3999999999999</v>
      </c>
      <c r="D85" s="146">
        <f>SUM(D86:D90)</f>
        <v>1315.1999999999998</v>
      </c>
      <c r="E85" s="146">
        <f>SUM(E86:E90)</f>
        <v>1365.8</v>
      </c>
      <c r="F85" s="139"/>
    </row>
    <row r="86" spans="1:6" ht="15.75" x14ac:dyDescent="0.2">
      <c r="A86" s="145">
        <f>A84+1</f>
        <v>73</v>
      </c>
      <c r="B86" s="144" t="s">
        <v>155</v>
      </c>
      <c r="C86" s="143">
        <v>745.6</v>
      </c>
      <c r="D86" s="143">
        <v>776.5</v>
      </c>
      <c r="E86" s="143">
        <v>810</v>
      </c>
      <c r="F86" s="139"/>
    </row>
    <row r="87" spans="1:6" ht="15.75" x14ac:dyDescent="0.2">
      <c r="A87" s="145">
        <f>A86+1</f>
        <v>74</v>
      </c>
      <c r="B87" s="144" t="s">
        <v>154</v>
      </c>
      <c r="C87" s="143">
        <v>99.5</v>
      </c>
      <c r="D87" s="143">
        <v>103.6</v>
      </c>
      <c r="E87" s="143">
        <v>108.1</v>
      </c>
      <c r="F87" s="139"/>
    </row>
    <row r="88" spans="1:6" ht="15.75" x14ac:dyDescent="0.2">
      <c r="A88" s="145">
        <f>A87+1</f>
        <v>75</v>
      </c>
      <c r="B88" s="144" t="s">
        <v>153</v>
      </c>
      <c r="C88" s="143">
        <v>231.9</v>
      </c>
      <c r="D88" s="143">
        <v>237.5</v>
      </c>
      <c r="E88" s="143">
        <v>243.5</v>
      </c>
      <c r="F88" s="139"/>
    </row>
    <row r="89" spans="1:6" ht="15.75" x14ac:dyDescent="0.2">
      <c r="A89" s="145">
        <f>A88+1</f>
        <v>76</v>
      </c>
      <c r="B89" s="144" t="s">
        <v>152</v>
      </c>
      <c r="C89" s="143">
        <v>91.3</v>
      </c>
      <c r="D89" s="143">
        <v>93.1</v>
      </c>
      <c r="E89" s="143">
        <v>95</v>
      </c>
      <c r="F89" s="139"/>
    </row>
    <row r="90" spans="1:6" ht="15.75" x14ac:dyDescent="0.2">
      <c r="A90" s="145">
        <f>A89+1</f>
        <v>77</v>
      </c>
      <c r="B90" s="144" t="s">
        <v>151</v>
      </c>
      <c r="C90" s="143">
        <v>100.1</v>
      </c>
      <c r="D90" s="143">
        <v>104.5</v>
      </c>
      <c r="E90" s="143">
        <v>109.2</v>
      </c>
      <c r="F90" s="139"/>
    </row>
    <row r="91" spans="1:6" ht="15.75" x14ac:dyDescent="0.2">
      <c r="A91" s="142" t="s">
        <v>249</v>
      </c>
      <c r="B91" s="141" t="s">
        <v>298</v>
      </c>
      <c r="C91" s="146">
        <f>SUM(C92:C98)</f>
        <v>784.6</v>
      </c>
      <c r="D91" s="146">
        <f>SUM(D92:D98)</f>
        <v>802.2</v>
      </c>
      <c r="E91" s="146">
        <f>SUM(E92:E98)</f>
        <v>821.3</v>
      </c>
      <c r="F91" s="139"/>
    </row>
    <row r="92" spans="1:6" ht="15.75" x14ac:dyDescent="0.2">
      <c r="A92" s="145">
        <f>A90+1</f>
        <v>78</v>
      </c>
      <c r="B92" s="144" t="s">
        <v>150</v>
      </c>
      <c r="C92" s="143">
        <v>245</v>
      </c>
      <c r="D92" s="143">
        <v>254.3</v>
      </c>
      <c r="E92" s="143">
        <v>264.3</v>
      </c>
      <c r="F92" s="139"/>
    </row>
    <row r="93" spans="1:6" ht="15.75" x14ac:dyDescent="0.2">
      <c r="A93" s="145">
        <f t="shared" ref="A93:A98" si="5">A92+1</f>
        <v>79</v>
      </c>
      <c r="B93" s="144" t="s">
        <v>149</v>
      </c>
      <c r="C93" s="143">
        <v>89.9</v>
      </c>
      <c r="D93" s="143">
        <v>91.2</v>
      </c>
      <c r="E93" s="143">
        <v>92.7</v>
      </c>
      <c r="F93" s="139"/>
    </row>
    <row r="94" spans="1:6" ht="15.75" x14ac:dyDescent="0.2">
      <c r="A94" s="145">
        <f t="shared" si="5"/>
        <v>80</v>
      </c>
      <c r="B94" s="144" t="s">
        <v>148</v>
      </c>
      <c r="C94" s="143">
        <v>91.4</v>
      </c>
      <c r="D94" s="143">
        <v>93.2</v>
      </c>
      <c r="E94" s="143">
        <v>95.2</v>
      </c>
      <c r="F94" s="139"/>
    </row>
    <row r="95" spans="1:6" ht="15.75" x14ac:dyDescent="0.2">
      <c r="A95" s="145">
        <f t="shared" si="5"/>
        <v>81</v>
      </c>
      <c r="B95" s="144" t="s">
        <v>147</v>
      </c>
      <c r="C95" s="143">
        <v>89.1</v>
      </c>
      <c r="D95" s="143">
        <v>90.3</v>
      </c>
      <c r="E95" s="143">
        <v>91.6</v>
      </c>
      <c r="F95" s="139"/>
    </row>
    <row r="96" spans="1:6" ht="15.75" x14ac:dyDescent="0.2">
      <c r="A96" s="145">
        <f t="shared" si="5"/>
        <v>82</v>
      </c>
      <c r="B96" s="144" t="s">
        <v>146</v>
      </c>
      <c r="C96" s="143">
        <v>90.7</v>
      </c>
      <c r="D96" s="143">
        <v>92.3</v>
      </c>
      <c r="E96" s="143">
        <v>94.1</v>
      </c>
      <c r="F96" s="139"/>
    </row>
    <row r="97" spans="1:6" ht="15.75" x14ac:dyDescent="0.2">
      <c r="A97" s="145">
        <f t="shared" si="5"/>
        <v>83</v>
      </c>
      <c r="B97" s="144" t="s">
        <v>145</v>
      </c>
      <c r="C97" s="143">
        <v>89.8</v>
      </c>
      <c r="D97" s="143">
        <v>91.2</v>
      </c>
      <c r="E97" s="143">
        <v>92.6</v>
      </c>
      <c r="F97" s="139"/>
    </row>
    <row r="98" spans="1:6" ht="15.75" x14ac:dyDescent="0.2">
      <c r="A98" s="145">
        <f t="shared" si="5"/>
        <v>84</v>
      </c>
      <c r="B98" s="144" t="s">
        <v>144</v>
      </c>
      <c r="C98" s="143">
        <v>88.7</v>
      </c>
      <c r="D98" s="143">
        <v>89.7</v>
      </c>
      <c r="E98" s="143">
        <v>90.8</v>
      </c>
      <c r="F98" s="139"/>
    </row>
    <row r="99" spans="1:6" ht="15.75" x14ac:dyDescent="0.2">
      <c r="A99" s="142" t="s">
        <v>249</v>
      </c>
      <c r="B99" s="141" t="s">
        <v>321</v>
      </c>
      <c r="C99" s="146">
        <f>SUM(C100:C113)</f>
        <v>1418.2</v>
      </c>
      <c r="D99" s="146">
        <f>SUM(D100:D113)</f>
        <v>1447</v>
      </c>
      <c r="E99" s="146">
        <f>SUM(E100:E113)</f>
        <v>1477.9</v>
      </c>
      <c r="F99" s="139"/>
    </row>
    <row r="100" spans="1:6" ht="15.75" x14ac:dyDescent="0.2">
      <c r="A100" s="145">
        <f>A98+1</f>
        <v>85</v>
      </c>
      <c r="B100" s="144" t="s">
        <v>143</v>
      </c>
      <c r="C100" s="143">
        <v>230.7</v>
      </c>
      <c r="D100" s="143">
        <v>235.8</v>
      </c>
      <c r="E100" s="143">
        <v>241.4</v>
      </c>
      <c r="F100" s="139"/>
    </row>
    <row r="101" spans="1:6" ht="15.75" x14ac:dyDescent="0.2">
      <c r="A101" s="145">
        <f t="shared" ref="A101:A113" si="6">A100+1</f>
        <v>86</v>
      </c>
      <c r="B101" s="144" t="s">
        <v>142</v>
      </c>
      <c r="C101" s="143">
        <v>87.7</v>
      </c>
      <c r="D101" s="143">
        <v>88.5</v>
      </c>
      <c r="E101" s="143">
        <v>89.3</v>
      </c>
      <c r="F101" s="139"/>
    </row>
    <row r="102" spans="1:6" ht="15.75" x14ac:dyDescent="0.2">
      <c r="A102" s="145">
        <f t="shared" si="6"/>
        <v>87</v>
      </c>
      <c r="B102" s="144" t="s">
        <v>141</v>
      </c>
      <c r="C102" s="143">
        <v>97</v>
      </c>
      <c r="D102" s="143">
        <v>100.5</v>
      </c>
      <c r="E102" s="143">
        <v>104.2</v>
      </c>
      <c r="F102" s="139"/>
    </row>
    <row r="103" spans="1:6" ht="15.75" x14ac:dyDescent="0.2">
      <c r="A103" s="145">
        <f t="shared" si="6"/>
        <v>88</v>
      </c>
      <c r="B103" s="144" t="s">
        <v>140</v>
      </c>
      <c r="C103" s="143">
        <v>96.5</v>
      </c>
      <c r="D103" s="143">
        <v>99.8</v>
      </c>
      <c r="E103" s="143">
        <v>103.4</v>
      </c>
      <c r="F103" s="139"/>
    </row>
    <row r="104" spans="1:6" ht="15.75" x14ac:dyDescent="0.2">
      <c r="A104" s="145">
        <f t="shared" si="6"/>
        <v>89</v>
      </c>
      <c r="B104" s="144" t="s">
        <v>139</v>
      </c>
      <c r="C104" s="143">
        <v>87.4</v>
      </c>
      <c r="D104" s="143">
        <v>88</v>
      </c>
      <c r="E104" s="143">
        <v>88.8</v>
      </c>
      <c r="F104" s="139"/>
    </row>
    <row r="105" spans="1:6" ht="15.75" x14ac:dyDescent="0.2">
      <c r="A105" s="145">
        <f t="shared" si="6"/>
        <v>90</v>
      </c>
      <c r="B105" s="144" t="s">
        <v>138</v>
      </c>
      <c r="C105" s="143">
        <v>92.5</v>
      </c>
      <c r="D105" s="143">
        <v>94.6</v>
      </c>
      <c r="E105" s="143">
        <v>96.9</v>
      </c>
      <c r="F105" s="139"/>
    </row>
    <row r="106" spans="1:6" ht="15.75" x14ac:dyDescent="0.2">
      <c r="A106" s="145">
        <f t="shared" si="6"/>
        <v>91</v>
      </c>
      <c r="B106" s="144" t="s">
        <v>137</v>
      </c>
      <c r="C106" s="143">
        <v>87.7</v>
      </c>
      <c r="D106" s="143">
        <v>88.5</v>
      </c>
      <c r="E106" s="143">
        <v>89.3</v>
      </c>
      <c r="F106" s="139"/>
    </row>
    <row r="107" spans="1:6" ht="15.75" x14ac:dyDescent="0.2">
      <c r="A107" s="145">
        <f t="shared" si="6"/>
        <v>92</v>
      </c>
      <c r="B107" s="144" t="s">
        <v>136</v>
      </c>
      <c r="C107" s="143">
        <v>90.1</v>
      </c>
      <c r="D107" s="143">
        <v>91.6</v>
      </c>
      <c r="E107" s="143">
        <v>93.2</v>
      </c>
      <c r="F107" s="139"/>
    </row>
    <row r="108" spans="1:6" ht="15.75" x14ac:dyDescent="0.2">
      <c r="A108" s="145">
        <f t="shared" si="6"/>
        <v>93</v>
      </c>
      <c r="B108" s="144" t="s">
        <v>135</v>
      </c>
      <c r="C108" s="143">
        <v>91.7</v>
      </c>
      <c r="D108" s="143">
        <v>93.7</v>
      </c>
      <c r="E108" s="143">
        <v>95.7</v>
      </c>
      <c r="F108" s="139"/>
    </row>
    <row r="109" spans="1:6" ht="15.75" x14ac:dyDescent="0.2">
      <c r="A109" s="145">
        <f t="shared" si="6"/>
        <v>94</v>
      </c>
      <c r="B109" s="144" t="s">
        <v>134</v>
      </c>
      <c r="C109" s="143">
        <v>86.8</v>
      </c>
      <c r="D109" s="143">
        <v>87.3</v>
      </c>
      <c r="E109" s="143">
        <v>87.8</v>
      </c>
      <c r="F109" s="139"/>
    </row>
    <row r="110" spans="1:6" ht="15.75" x14ac:dyDescent="0.2">
      <c r="A110" s="145">
        <f t="shared" si="6"/>
        <v>95</v>
      </c>
      <c r="B110" s="144" t="s">
        <v>133</v>
      </c>
      <c r="C110" s="143">
        <v>92.1</v>
      </c>
      <c r="D110" s="143">
        <v>94.1</v>
      </c>
      <c r="E110" s="143">
        <v>96.3</v>
      </c>
      <c r="F110" s="139"/>
    </row>
    <row r="111" spans="1:6" ht="15.75" x14ac:dyDescent="0.2">
      <c r="A111" s="145">
        <f t="shared" si="6"/>
        <v>96</v>
      </c>
      <c r="B111" s="144" t="s">
        <v>132</v>
      </c>
      <c r="C111" s="143">
        <v>87.7</v>
      </c>
      <c r="D111" s="143">
        <v>88.4</v>
      </c>
      <c r="E111" s="143">
        <v>89.2</v>
      </c>
      <c r="F111" s="139"/>
    </row>
    <row r="112" spans="1:6" ht="15.75" x14ac:dyDescent="0.2">
      <c r="A112" s="145">
        <f t="shared" si="6"/>
        <v>97</v>
      </c>
      <c r="B112" s="144" t="s">
        <v>131</v>
      </c>
      <c r="C112" s="143">
        <v>90.5</v>
      </c>
      <c r="D112" s="143">
        <v>92.1</v>
      </c>
      <c r="E112" s="143">
        <v>93.7</v>
      </c>
      <c r="F112" s="139"/>
    </row>
    <row r="113" spans="1:6" ht="15.75" x14ac:dyDescent="0.2">
      <c r="A113" s="145">
        <f t="shared" si="6"/>
        <v>98</v>
      </c>
      <c r="B113" s="144" t="s">
        <v>130</v>
      </c>
      <c r="C113" s="143">
        <v>99.8</v>
      </c>
      <c r="D113" s="143">
        <v>104.1</v>
      </c>
      <c r="E113" s="143">
        <v>108.7</v>
      </c>
      <c r="F113" s="139"/>
    </row>
    <row r="114" spans="1:6" ht="15.75" x14ac:dyDescent="0.2">
      <c r="A114" s="142" t="s">
        <v>249</v>
      </c>
      <c r="B114" s="141" t="s">
        <v>297</v>
      </c>
      <c r="C114" s="146">
        <f>SUM(C115:C129)</f>
        <v>2986.9999999999995</v>
      </c>
      <c r="D114" s="146">
        <f>SUM(D115:D129)</f>
        <v>3087.3</v>
      </c>
      <c r="E114" s="146">
        <f>SUM(E115:E129)</f>
        <v>3196</v>
      </c>
      <c r="F114" s="139"/>
    </row>
    <row r="115" spans="1:6" ht="15.75" x14ac:dyDescent="0.2">
      <c r="A115" s="145">
        <f>A113+1</f>
        <v>99</v>
      </c>
      <c r="B115" s="144" t="s">
        <v>128</v>
      </c>
      <c r="C115" s="143">
        <v>242.1</v>
      </c>
      <c r="D115" s="143">
        <v>250.5</v>
      </c>
      <c r="E115" s="143">
        <v>259.60000000000002</v>
      </c>
      <c r="F115" s="139"/>
    </row>
    <row r="116" spans="1:6" ht="15.75" x14ac:dyDescent="0.2">
      <c r="A116" s="145">
        <f t="shared" ref="A116:A129" si="7">A115+1</f>
        <v>100</v>
      </c>
      <c r="B116" s="144" t="s">
        <v>127</v>
      </c>
      <c r="C116" s="143">
        <v>231.3</v>
      </c>
      <c r="D116" s="143">
        <v>236.6</v>
      </c>
      <c r="E116" s="143">
        <v>242.4</v>
      </c>
      <c r="F116" s="139"/>
    </row>
    <row r="117" spans="1:6" ht="15.75" x14ac:dyDescent="0.2">
      <c r="A117" s="145">
        <f t="shared" si="7"/>
        <v>101</v>
      </c>
      <c r="B117" s="144" t="s">
        <v>126</v>
      </c>
      <c r="C117" s="143">
        <v>278.10000000000002</v>
      </c>
      <c r="D117" s="143">
        <v>297</v>
      </c>
      <c r="E117" s="143">
        <v>317.39999999999998</v>
      </c>
      <c r="F117" s="139"/>
    </row>
    <row r="118" spans="1:6" ht="15.75" x14ac:dyDescent="0.2">
      <c r="A118" s="145">
        <f t="shared" si="7"/>
        <v>102</v>
      </c>
      <c r="B118" s="144" t="s">
        <v>125</v>
      </c>
      <c r="C118" s="143">
        <v>94.6</v>
      </c>
      <c r="D118" s="143">
        <v>97.3</v>
      </c>
      <c r="E118" s="143">
        <v>100.3</v>
      </c>
      <c r="F118" s="139"/>
    </row>
    <row r="119" spans="1:6" ht="15.75" x14ac:dyDescent="0.2">
      <c r="A119" s="145">
        <f t="shared" si="7"/>
        <v>103</v>
      </c>
      <c r="B119" s="144" t="s">
        <v>124</v>
      </c>
      <c r="C119" s="143">
        <v>513.5</v>
      </c>
      <c r="D119" s="143">
        <v>538.79999999999995</v>
      </c>
      <c r="E119" s="143">
        <v>566.29999999999995</v>
      </c>
      <c r="F119" s="139"/>
    </row>
    <row r="120" spans="1:6" ht="15.75" x14ac:dyDescent="0.2">
      <c r="A120" s="145">
        <f t="shared" si="7"/>
        <v>104</v>
      </c>
      <c r="B120" s="144" t="s">
        <v>123</v>
      </c>
      <c r="C120" s="143">
        <v>231</v>
      </c>
      <c r="D120" s="143">
        <v>236.2</v>
      </c>
      <c r="E120" s="143">
        <v>241.9</v>
      </c>
      <c r="F120" s="139"/>
    </row>
    <row r="121" spans="1:6" ht="15.75" x14ac:dyDescent="0.2">
      <c r="A121" s="145">
        <f t="shared" si="7"/>
        <v>105</v>
      </c>
      <c r="B121" s="144" t="s">
        <v>122</v>
      </c>
      <c r="C121" s="143">
        <v>231</v>
      </c>
      <c r="D121" s="143">
        <v>236.2</v>
      </c>
      <c r="E121" s="143">
        <v>241.9</v>
      </c>
      <c r="F121" s="139"/>
    </row>
    <row r="122" spans="1:6" ht="15.75" x14ac:dyDescent="0.2">
      <c r="A122" s="145">
        <f t="shared" si="7"/>
        <v>106</v>
      </c>
      <c r="B122" s="144" t="s">
        <v>121</v>
      </c>
      <c r="C122" s="143">
        <v>230.7</v>
      </c>
      <c r="D122" s="143">
        <v>235.9</v>
      </c>
      <c r="E122" s="143">
        <v>241.5</v>
      </c>
      <c r="F122" s="139"/>
    </row>
    <row r="123" spans="1:6" ht="15.75" x14ac:dyDescent="0.2">
      <c r="A123" s="145">
        <f t="shared" si="7"/>
        <v>107</v>
      </c>
      <c r="B123" s="144" t="s">
        <v>320</v>
      </c>
      <c r="C123" s="143">
        <v>242.1</v>
      </c>
      <c r="D123" s="143">
        <v>250.5</v>
      </c>
      <c r="E123" s="143">
        <v>259.60000000000002</v>
      </c>
      <c r="F123" s="139"/>
    </row>
    <row r="124" spans="1:6" ht="15.75" x14ac:dyDescent="0.2">
      <c r="A124" s="145">
        <f t="shared" si="7"/>
        <v>108</v>
      </c>
      <c r="B124" s="144" t="s">
        <v>120</v>
      </c>
      <c r="C124" s="143">
        <v>87.8</v>
      </c>
      <c r="D124" s="143">
        <v>88.6</v>
      </c>
      <c r="E124" s="143">
        <v>89.4</v>
      </c>
      <c r="F124" s="139"/>
    </row>
    <row r="125" spans="1:6" ht="15.75" x14ac:dyDescent="0.2">
      <c r="A125" s="145">
        <f t="shared" si="7"/>
        <v>109</v>
      </c>
      <c r="B125" s="144" t="s">
        <v>119</v>
      </c>
      <c r="C125" s="143">
        <v>93.1</v>
      </c>
      <c r="D125" s="143">
        <v>95.4</v>
      </c>
      <c r="E125" s="143">
        <v>97.9</v>
      </c>
      <c r="F125" s="139"/>
    </row>
    <row r="126" spans="1:6" ht="15.75" x14ac:dyDescent="0.2">
      <c r="A126" s="145">
        <f t="shared" si="7"/>
        <v>110</v>
      </c>
      <c r="B126" s="144" t="s">
        <v>118</v>
      </c>
      <c r="C126" s="143">
        <v>95</v>
      </c>
      <c r="D126" s="143">
        <v>97.8</v>
      </c>
      <c r="E126" s="143">
        <v>100.9</v>
      </c>
      <c r="F126" s="139"/>
    </row>
    <row r="127" spans="1:6" ht="15.75" x14ac:dyDescent="0.2">
      <c r="A127" s="145">
        <f t="shared" si="7"/>
        <v>111</v>
      </c>
      <c r="B127" s="144" t="s">
        <v>117</v>
      </c>
      <c r="C127" s="143">
        <v>231.2</v>
      </c>
      <c r="D127" s="143">
        <v>236.5</v>
      </c>
      <c r="E127" s="143">
        <v>242.2</v>
      </c>
      <c r="F127" s="139"/>
    </row>
    <row r="128" spans="1:6" ht="15.75" x14ac:dyDescent="0.2">
      <c r="A128" s="145">
        <f t="shared" si="7"/>
        <v>112</v>
      </c>
      <c r="B128" s="144" t="s">
        <v>116</v>
      </c>
      <c r="C128" s="143">
        <v>93.6</v>
      </c>
      <c r="D128" s="143">
        <v>96.1</v>
      </c>
      <c r="E128" s="143">
        <v>98.7</v>
      </c>
      <c r="F128" s="139"/>
    </row>
    <row r="129" spans="1:6" ht="15.75" x14ac:dyDescent="0.2">
      <c r="A129" s="145">
        <f t="shared" si="7"/>
        <v>113</v>
      </c>
      <c r="B129" s="144" t="s">
        <v>115</v>
      </c>
      <c r="C129" s="143">
        <v>91.9</v>
      </c>
      <c r="D129" s="143">
        <v>93.9</v>
      </c>
      <c r="E129" s="143">
        <v>96</v>
      </c>
      <c r="F129" s="139"/>
    </row>
    <row r="130" spans="1:6" ht="15.75" x14ac:dyDescent="0.2">
      <c r="A130" s="145"/>
      <c r="B130" s="141" t="s">
        <v>296</v>
      </c>
      <c r="C130" s="146">
        <f>SUM(C131:C135)</f>
        <v>881.6</v>
      </c>
      <c r="D130" s="146">
        <f>SUM(D131:D135)</f>
        <v>914.9</v>
      </c>
      <c r="E130" s="146">
        <f>SUM(E131:E135)</f>
        <v>951.2</v>
      </c>
      <c r="F130" s="139"/>
    </row>
    <row r="131" spans="1:6" ht="15.75" x14ac:dyDescent="0.2">
      <c r="A131" s="145">
        <f>A129+1</f>
        <v>114</v>
      </c>
      <c r="B131" s="144" t="s">
        <v>114</v>
      </c>
      <c r="C131" s="143">
        <v>505.5</v>
      </c>
      <c r="D131" s="143">
        <v>528.5</v>
      </c>
      <c r="E131" s="143">
        <v>553.5</v>
      </c>
      <c r="F131" s="139"/>
    </row>
    <row r="132" spans="1:6" ht="15.75" x14ac:dyDescent="0.2">
      <c r="A132" s="145">
        <f>A131+1</f>
        <v>115</v>
      </c>
      <c r="B132" s="144" t="s">
        <v>113</v>
      </c>
      <c r="C132" s="143">
        <v>88.9</v>
      </c>
      <c r="D132" s="143">
        <v>90</v>
      </c>
      <c r="E132" s="143">
        <v>91.2</v>
      </c>
      <c r="F132" s="139"/>
    </row>
    <row r="133" spans="1:6" ht="15.75" x14ac:dyDescent="0.2">
      <c r="A133" s="145">
        <f>A132+1</f>
        <v>116</v>
      </c>
      <c r="B133" s="144" t="s">
        <v>112</v>
      </c>
      <c r="C133" s="143">
        <v>95.7</v>
      </c>
      <c r="D133" s="143">
        <v>98.8</v>
      </c>
      <c r="E133" s="143">
        <v>102.1</v>
      </c>
      <c r="F133" s="139"/>
    </row>
    <row r="134" spans="1:6" ht="15.75" x14ac:dyDescent="0.2">
      <c r="A134" s="145">
        <f>A133+1</f>
        <v>117</v>
      </c>
      <c r="B134" s="144" t="s">
        <v>111</v>
      </c>
      <c r="C134" s="143">
        <v>94.1</v>
      </c>
      <c r="D134" s="143">
        <v>96.7</v>
      </c>
      <c r="E134" s="143">
        <v>99.6</v>
      </c>
      <c r="F134" s="139"/>
    </row>
    <row r="135" spans="1:6" ht="15.75" x14ac:dyDescent="0.2">
      <c r="A135" s="145">
        <f>A134+1</f>
        <v>118</v>
      </c>
      <c r="B135" s="144" t="s">
        <v>110</v>
      </c>
      <c r="C135" s="143">
        <v>97.4</v>
      </c>
      <c r="D135" s="143">
        <v>100.9</v>
      </c>
      <c r="E135" s="143">
        <v>104.8</v>
      </c>
      <c r="F135" s="139"/>
    </row>
    <row r="136" spans="1:6" ht="15" customHeight="1" x14ac:dyDescent="0.2">
      <c r="A136" s="145"/>
      <c r="B136" s="141" t="s">
        <v>319</v>
      </c>
      <c r="C136" s="146">
        <f>SUM(C137:C139)</f>
        <v>696</v>
      </c>
      <c r="D136" s="146">
        <f>SUM(D137:D139)</f>
        <v>712.7</v>
      </c>
      <c r="E136" s="146">
        <f>SUM(E137:E139)</f>
        <v>730.7</v>
      </c>
      <c r="F136" s="139"/>
    </row>
    <row r="137" spans="1:6" ht="15.75" x14ac:dyDescent="0.2">
      <c r="A137" s="145">
        <f>A135+1</f>
        <v>119</v>
      </c>
      <c r="B137" s="144" t="s">
        <v>108</v>
      </c>
      <c r="C137" s="143">
        <v>234.1</v>
      </c>
      <c r="D137" s="143">
        <v>240.3</v>
      </c>
      <c r="E137" s="143">
        <v>246.9</v>
      </c>
      <c r="F137" s="139"/>
    </row>
    <row r="138" spans="1:6" ht="15.75" x14ac:dyDescent="0.2">
      <c r="A138" s="145">
        <f>A137+1</f>
        <v>120</v>
      </c>
      <c r="B138" s="144" t="s">
        <v>107</v>
      </c>
      <c r="C138" s="143">
        <v>231.1</v>
      </c>
      <c r="D138" s="143">
        <v>236.4</v>
      </c>
      <c r="E138" s="143">
        <v>242.1</v>
      </c>
      <c r="F138" s="139"/>
    </row>
    <row r="139" spans="1:6" ht="15.75" x14ac:dyDescent="0.2">
      <c r="A139" s="145">
        <f>A138+1</f>
        <v>121</v>
      </c>
      <c r="B139" s="144" t="s">
        <v>106</v>
      </c>
      <c r="C139" s="143">
        <v>230.8</v>
      </c>
      <c r="D139" s="143">
        <v>236</v>
      </c>
      <c r="E139" s="143">
        <v>241.7</v>
      </c>
      <c r="F139" s="139"/>
    </row>
    <row r="140" spans="1:6" ht="15.75" x14ac:dyDescent="0.2">
      <c r="A140" s="145"/>
      <c r="B140" s="141" t="s">
        <v>295</v>
      </c>
      <c r="C140" s="146">
        <f>SUM(C141:C147)</f>
        <v>1078.4000000000001</v>
      </c>
      <c r="D140" s="146">
        <f>SUM(D141:D147)</f>
        <v>1107</v>
      </c>
      <c r="E140" s="146">
        <f>SUM(E141:E147)</f>
        <v>1138.2</v>
      </c>
      <c r="F140" s="139"/>
    </row>
    <row r="141" spans="1:6" ht="15.75" x14ac:dyDescent="0.2">
      <c r="A141" s="145">
        <f>A139+1</f>
        <v>122</v>
      </c>
      <c r="B141" s="144" t="s">
        <v>318</v>
      </c>
      <c r="C141" s="143">
        <v>231.3</v>
      </c>
      <c r="D141" s="143">
        <v>236.6</v>
      </c>
      <c r="E141" s="143">
        <v>242.4</v>
      </c>
      <c r="F141" s="139"/>
    </row>
    <row r="142" spans="1:6" ht="15.75" x14ac:dyDescent="0.2">
      <c r="A142" s="145">
        <f t="shared" ref="A142:A147" si="8">A141+1</f>
        <v>123</v>
      </c>
      <c r="B142" s="144" t="s">
        <v>105</v>
      </c>
      <c r="C142" s="143">
        <v>99.1</v>
      </c>
      <c r="D142" s="143">
        <v>103.1</v>
      </c>
      <c r="E142" s="143">
        <v>107.5</v>
      </c>
      <c r="F142" s="139"/>
    </row>
    <row r="143" spans="1:6" ht="15.75" x14ac:dyDescent="0.2">
      <c r="A143" s="145">
        <f t="shared" si="8"/>
        <v>124</v>
      </c>
      <c r="B143" s="144" t="s">
        <v>104</v>
      </c>
      <c r="C143" s="143">
        <v>94.1</v>
      </c>
      <c r="D143" s="143">
        <v>96.7</v>
      </c>
      <c r="E143" s="143">
        <v>99.5</v>
      </c>
      <c r="F143" s="139"/>
    </row>
    <row r="144" spans="1:6" ht="15.75" x14ac:dyDescent="0.2">
      <c r="A144" s="145">
        <f t="shared" si="8"/>
        <v>125</v>
      </c>
      <c r="B144" s="144" t="s">
        <v>103</v>
      </c>
      <c r="C144" s="143">
        <v>230.7</v>
      </c>
      <c r="D144" s="143">
        <v>235.8</v>
      </c>
      <c r="E144" s="143">
        <v>241.4</v>
      </c>
      <c r="F144" s="139"/>
    </row>
    <row r="145" spans="1:6" ht="15.75" x14ac:dyDescent="0.2">
      <c r="A145" s="145">
        <f t="shared" si="8"/>
        <v>126</v>
      </c>
      <c r="B145" s="144" t="s">
        <v>102</v>
      </c>
      <c r="C145" s="143">
        <v>96.6</v>
      </c>
      <c r="D145" s="143">
        <v>99.9</v>
      </c>
      <c r="E145" s="143">
        <v>103.5</v>
      </c>
      <c r="F145" s="139"/>
    </row>
    <row r="146" spans="1:6" ht="15.75" x14ac:dyDescent="0.2">
      <c r="A146" s="145">
        <f t="shared" si="8"/>
        <v>127</v>
      </c>
      <c r="B146" s="144" t="s">
        <v>101</v>
      </c>
      <c r="C146" s="143">
        <v>230.7</v>
      </c>
      <c r="D146" s="143">
        <v>235.9</v>
      </c>
      <c r="E146" s="143">
        <v>241.5</v>
      </c>
      <c r="F146" s="139"/>
    </row>
    <row r="147" spans="1:6" ht="15.75" x14ac:dyDescent="0.2">
      <c r="A147" s="145">
        <f t="shared" si="8"/>
        <v>128</v>
      </c>
      <c r="B147" s="144" t="s">
        <v>100</v>
      </c>
      <c r="C147" s="143">
        <v>95.9</v>
      </c>
      <c r="D147" s="143">
        <v>99</v>
      </c>
      <c r="E147" s="143">
        <v>102.4</v>
      </c>
      <c r="F147" s="139"/>
    </row>
    <row r="148" spans="1:6" ht="15.75" x14ac:dyDescent="0.2">
      <c r="A148" s="145"/>
      <c r="B148" s="141" t="s">
        <v>294</v>
      </c>
      <c r="C148" s="146">
        <f>SUM(C149:C156)</f>
        <v>872.8</v>
      </c>
      <c r="D148" s="146">
        <f>SUM(D149:D156)</f>
        <v>891.4</v>
      </c>
      <c r="E148" s="146">
        <f>SUM(E149:E156)</f>
        <v>911.6</v>
      </c>
      <c r="F148" s="139"/>
    </row>
    <row r="149" spans="1:6" ht="15.75" x14ac:dyDescent="0.2">
      <c r="A149" s="145">
        <f>A147+1</f>
        <v>129</v>
      </c>
      <c r="B149" s="144" t="s">
        <v>99</v>
      </c>
      <c r="C149" s="147">
        <v>245.6</v>
      </c>
      <c r="D149" s="147">
        <v>255.1</v>
      </c>
      <c r="E149" s="147">
        <v>265.39999999999998</v>
      </c>
      <c r="F149" s="139"/>
    </row>
    <row r="150" spans="1:6" ht="15.75" x14ac:dyDescent="0.2">
      <c r="A150" s="145">
        <f t="shared" ref="A150:A156" si="9">A149+1</f>
        <v>130</v>
      </c>
      <c r="B150" s="144" t="s">
        <v>98</v>
      </c>
      <c r="C150" s="143">
        <v>92.6</v>
      </c>
      <c r="D150" s="143">
        <v>94.7</v>
      </c>
      <c r="E150" s="143">
        <v>97.1</v>
      </c>
      <c r="F150" s="139"/>
    </row>
    <row r="151" spans="1:6" ht="15.75" x14ac:dyDescent="0.2">
      <c r="A151" s="145">
        <f t="shared" si="9"/>
        <v>131</v>
      </c>
      <c r="B151" s="144" t="s">
        <v>97</v>
      </c>
      <c r="C151" s="143">
        <v>89.2</v>
      </c>
      <c r="D151" s="143">
        <v>90.4</v>
      </c>
      <c r="E151" s="143">
        <v>91.7</v>
      </c>
      <c r="F151" s="139"/>
    </row>
    <row r="152" spans="1:6" ht="15.75" x14ac:dyDescent="0.2">
      <c r="A152" s="145">
        <f t="shared" si="9"/>
        <v>132</v>
      </c>
      <c r="B152" s="144" t="s">
        <v>96</v>
      </c>
      <c r="C152" s="143">
        <v>89.3</v>
      </c>
      <c r="D152" s="143">
        <v>90.5</v>
      </c>
      <c r="E152" s="143">
        <v>91.8</v>
      </c>
      <c r="F152" s="139"/>
    </row>
    <row r="153" spans="1:6" ht="15.75" x14ac:dyDescent="0.2">
      <c r="A153" s="145">
        <f t="shared" si="9"/>
        <v>133</v>
      </c>
      <c r="B153" s="144" t="s">
        <v>95</v>
      </c>
      <c r="C153" s="143">
        <v>89</v>
      </c>
      <c r="D153" s="143">
        <v>90.1</v>
      </c>
      <c r="E153" s="143">
        <v>91.3</v>
      </c>
      <c r="F153" s="139"/>
    </row>
    <row r="154" spans="1:6" ht="15.75" x14ac:dyDescent="0.2">
      <c r="A154" s="145">
        <f t="shared" si="9"/>
        <v>134</v>
      </c>
      <c r="B154" s="144" t="s">
        <v>94</v>
      </c>
      <c r="C154" s="143">
        <v>90</v>
      </c>
      <c r="D154" s="143">
        <v>91.5</v>
      </c>
      <c r="E154" s="143">
        <v>93</v>
      </c>
      <c r="F154" s="139"/>
    </row>
    <row r="155" spans="1:6" ht="15.75" x14ac:dyDescent="0.2">
      <c r="A155" s="145">
        <f t="shared" si="9"/>
        <v>135</v>
      </c>
      <c r="B155" s="144" t="s">
        <v>93</v>
      </c>
      <c r="C155" s="143">
        <v>88</v>
      </c>
      <c r="D155" s="143">
        <v>88.8</v>
      </c>
      <c r="E155" s="143">
        <v>89.7</v>
      </c>
      <c r="F155" s="139"/>
    </row>
    <row r="156" spans="1:6" ht="15.75" x14ac:dyDescent="0.2">
      <c r="A156" s="145">
        <f t="shared" si="9"/>
        <v>136</v>
      </c>
      <c r="B156" s="144" t="s">
        <v>92</v>
      </c>
      <c r="C156" s="143">
        <v>89.1</v>
      </c>
      <c r="D156" s="143">
        <v>90.3</v>
      </c>
      <c r="E156" s="143">
        <v>91.6</v>
      </c>
      <c r="F156" s="139"/>
    </row>
    <row r="157" spans="1:6" ht="15.75" x14ac:dyDescent="0.2">
      <c r="A157" s="145"/>
      <c r="B157" s="141" t="s">
        <v>293</v>
      </c>
      <c r="C157" s="146">
        <f>SUM(C158:C166)</f>
        <v>1663.4</v>
      </c>
      <c r="D157" s="146">
        <f>SUM(D158:D166)</f>
        <v>1713.5</v>
      </c>
      <c r="E157" s="146">
        <f>SUM(E158:E166)</f>
        <v>1767.9</v>
      </c>
      <c r="F157" s="139"/>
    </row>
    <row r="158" spans="1:6" ht="15.75" x14ac:dyDescent="0.2">
      <c r="A158" s="145">
        <f>A156+1</f>
        <v>137</v>
      </c>
      <c r="B158" s="144" t="s">
        <v>91</v>
      </c>
      <c r="C158" s="143">
        <v>497.2</v>
      </c>
      <c r="D158" s="143">
        <v>517.79999999999995</v>
      </c>
      <c r="E158" s="143">
        <v>540.20000000000005</v>
      </c>
      <c r="F158" s="139"/>
    </row>
    <row r="159" spans="1:6" ht="15.75" x14ac:dyDescent="0.2">
      <c r="A159" s="145">
        <f t="shared" ref="A159:A166" si="10">A158+1</f>
        <v>138</v>
      </c>
      <c r="B159" s="144" t="s">
        <v>292</v>
      </c>
      <c r="C159" s="143">
        <v>91.2</v>
      </c>
      <c r="D159" s="143">
        <v>93</v>
      </c>
      <c r="E159" s="143">
        <v>94.9</v>
      </c>
      <c r="F159" s="139"/>
    </row>
    <row r="160" spans="1:6" ht="15.75" x14ac:dyDescent="0.2">
      <c r="A160" s="145">
        <f t="shared" si="10"/>
        <v>139</v>
      </c>
      <c r="B160" s="144" t="s">
        <v>291</v>
      </c>
      <c r="C160" s="143">
        <v>92.8</v>
      </c>
      <c r="D160" s="143">
        <v>95</v>
      </c>
      <c r="E160" s="143">
        <v>97.4</v>
      </c>
      <c r="F160" s="139"/>
    </row>
    <row r="161" spans="1:6" ht="15.75" x14ac:dyDescent="0.2">
      <c r="A161" s="145">
        <f t="shared" si="10"/>
        <v>140</v>
      </c>
      <c r="B161" s="144" t="s">
        <v>88</v>
      </c>
      <c r="C161" s="143">
        <v>92</v>
      </c>
      <c r="D161" s="143">
        <v>94</v>
      </c>
      <c r="E161" s="143">
        <v>96.2</v>
      </c>
      <c r="F161" s="139"/>
    </row>
    <row r="162" spans="1:6" ht="15.75" x14ac:dyDescent="0.2">
      <c r="A162" s="145">
        <f t="shared" si="10"/>
        <v>141</v>
      </c>
      <c r="B162" s="144" t="s">
        <v>87</v>
      </c>
      <c r="C162" s="143">
        <v>234.3</v>
      </c>
      <c r="D162" s="143">
        <v>240.5</v>
      </c>
      <c r="E162" s="143">
        <v>247.2</v>
      </c>
      <c r="F162" s="139"/>
    </row>
    <row r="163" spans="1:6" ht="15.75" x14ac:dyDescent="0.2">
      <c r="A163" s="145">
        <f t="shared" si="10"/>
        <v>142</v>
      </c>
      <c r="B163" s="144" t="s">
        <v>85</v>
      </c>
      <c r="C163" s="143">
        <v>96.4</v>
      </c>
      <c r="D163" s="143">
        <v>99.7</v>
      </c>
      <c r="E163" s="143">
        <v>103.2</v>
      </c>
      <c r="F163" s="139"/>
    </row>
    <row r="164" spans="1:6" ht="15.75" x14ac:dyDescent="0.2">
      <c r="A164" s="145">
        <f t="shared" si="10"/>
        <v>143</v>
      </c>
      <c r="B164" s="144" t="s">
        <v>84</v>
      </c>
      <c r="C164" s="143">
        <v>235</v>
      </c>
      <c r="D164" s="143">
        <v>241.4</v>
      </c>
      <c r="E164" s="143">
        <v>248.3</v>
      </c>
      <c r="F164" s="139"/>
    </row>
    <row r="165" spans="1:6" ht="15.75" x14ac:dyDescent="0.2">
      <c r="A165" s="145">
        <f t="shared" si="10"/>
        <v>144</v>
      </c>
      <c r="B165" s="144" t="s">
        <v>86</v>
      </c>
      <c r="C165" s="143">
        <v>230.8</v>
      </c>
      <c r="D165" s="143">
        <v>236</v>
      </c>
      <c r="E165" s="143">
        <v>241.7</v>
      </c>
      <c r="F165" s="139"/>
    </row>
    <row r="166" spans="1:6" ht="15.75" x14ac:dyDescent="0.2">
      <c r="A166" s="145">
        <f t="shared" si="10"/>
        <v>145</v>
      </c>
      <c r="B166" s="144" t="s">
        <v>83</v>
      </c>
      <c r="C166" s="143">
        <v>93.7</v>
      </c>
      <c r="D166" s="143">
        <v>96.1</v>
      </c>
      <c r="E166" s="143">
        <v>98.8</v>
      </c>
      <c r="F166" s="139"/>
    </row>
    <row r="167" spans="1:6" ht="15.75" x14ac:dyDescent="0.2">
      <c r="A167" s="145"/>
      <c r="B167" s="141" t="s">
        <v>290</v>
      </c>
      <c r="C167" s="146">
        <f>SUM(C168:C181)</f>
        <v>1590.3</v>
      </c>
      <c r="D167" s="146">
        <f>SUM(D168:D181)</f>
        <v>1631.6000000000001</v>
      </c>
      <c r="E167" s="146">
        <f>SUM(E168:E181)</f>
        <v>1676.4</v>
      </c>
      <c r="F167" s="139"/>
    </row>
    <row r="168" spans="1:6" ht="15.75" x14ac:dyDescent="0.2">
      <c r="A168" s="145">
        <f>A166+1</f>
        <v>146</v>
      </c>
      <c r="B168" s="144" t="s">
        <v>82</v>
      </c>
      <c r="C168" s="143">
        <v>89.4</v>
      </c>
      <c r="D168" s="143">
        <v>90.6</v>
      </c>
      <c r="E168" s="143">
        <v>91.9</v>
      </c>
      <c r="F168" s="139"/>
    </row>
    <row r="169" spans="1:6" ht="15.75" x14ac:dyDescent="0.2">
      <c r="A169" s="145">
        <f t="shared" ref="A169:A181" si="11">A168+1</f>
        <v>147</v>
      </c>
      <c r="B169" s="144" t="s">
        <v>81</v>
      </c>
      <c r="C169" s="143">
        <v>95.2</v>
      </c>
      <c r="D169" s="143">
        <v>98.1</v>
      </c>
      <c r="E169" s="143">
        <v>101.3</v>
      </c>
      <c r="F169" s="139"/>
    </row>
    <row r="170" spans="1:6" ht="15.75" x14ac:dyDescent="0.2">
      <c r="A170" s="145">
        <f t="shared" si="11"/>
        <v>148</v>
      </c>
      <c r="B170" s="144" t="s">
        <v>80</v>
      </c>
      <c r="C170" s="143">
        <v>233.8</v>
      </c>
      <c r="D170" s="143">
        <v>239.8</v>
      </c>
      <c r="E170" s="143">
        <v>246.4</v>
      </c>
      <c r="F170" s="139"/>
    </row>
    <row r="171" spans="1:6" ht="15.75" x14ac:dyDescent="0.2">
      <c r="A171" s="145">
        <f t="shared" si="11"/>
        <v>149</v>
      </c>
      <c r="B171" s="144" t="s">
        <v>79</v>
      </c>
      <c r="C171" s="143">
        <v>101.8</v>
      </c>
      <c r="D171" s="143">
        <v>106.6</v>
      </c>
      <c r="E171" s="143">
        <v>111.8</v>
      </c>
      <c r="F171" s="139"/>
    </row>
    <row r="172" spans="1:6" ht="15.75" x14ac:dyDescent="0.2">
      <c r="A172" s="145">
        <f t="shared" si="11"/>
        <v>150</v>
      </c>
      <c r="B172" s="144" t="s">
        <v>78</v>
      </c>
      <c r="C172" s="143">
        <v>98.8</v>
      </c>
      <c r="D172" s="143">
        <v>102.7</v>
      </c>
      <c r="E172" s="143">
        <v>106.9</v>
      </c>
      <c r="F172" s="139"/>
    </row>
    <row r="173" spans="1:6" ht="15.75" x14ac:dyDescent="0.2">
      <c r="A173" s="145">
        <f t="shared" si="11"/>
        <v>151</v>
      </c>
      <c r="B173" s="144" t="s">
        <v>77</v>
      </c>
      <c r="C173" s="143">
        <v>93.2</v>
      </c>
      <c r="D173" s="143">
        <v>95.6</v>
      </c>
      <c r="E173" s="143">
        <v>98.1</v>
      </c>
      <c r="F173" s="139"/>
    </row>
    <row r="174" spans="1:6" ht="15.75" x14ac:dyDescent="0.2">
      <c r="A174" s="145">
        <f t="shared" si="11"/>
        <v>152</v>
      </c>
      <c r="B174" s="144" t="s">
        <v>76</v>
      </c>
      <c r="C174" s="143">
        <v>92.8</v>
      </c>
      <c r="D174" s="143">
        <v>95</v>
      </c>
      <c r="E174" s="143">
        <v>97.5</v>
      </c>
      <c r="F174" s="139"/>
    </row>
    <row r="175" spans="1:6" ht="15.75" x14ac:dyDescent="0.2">
      <c r="A175" s="145">
        <f t="shared" si="11"/>
        <v>153</v>
      </c>
      <c r="B175" s="144" t="s">
        <v>75</v>
      </c>
      <c r="C175" s="143">
        <v>231.1</v>
      </c>
      <c r="D175" s="143">
        <v>236.4</v>
      </c>
      <c r="E175" s="143">
        <v>242.1</v>
      </c>
      <c r="F175" s="139"/>
    </row>
    <row r="176" spans="1:6" ht="15.75" x14ac:dyDescent="0.2">
      <c r="A176" s="145">
        <f t="shared" si="11"/>
        <v>154</v>
      </c>
      <c r="B176" s="144" t="s">
        <v>74</v>
      </c>
      <c r="C176" s="143">
        <v>94.2</v>
      </c>
      <c r="D176" s="143">
        <v>96.9</v>
      </c>
      <c r="E176" s="143">
        <v>99.7</v>
      </c>
      <c r="F176" s="139"/>
    </row>
    <row r="177" spans="1:6" ht="15.75" x14ac:dyDescent="0.2">
      <c r="A177" s="145">
        <f t="shared" si="11"/>
        <v>155</v>
      </c>
      <c r="B177" s="144" t="s">
        <v>73</v>
      </c>
      <c r="C177" s="143">
        <v>91.7</v>
      </c>
      <c r="D177" s="143">
        <v>93.6</v>
      </c>
      <c r="E177" s="143">
        <v>95.7</v>
      </c>
      <c r="F177" s="139"/>
    </row>
    <row r="178" spans="1:6" ht="15.75" x14ac:dyDescent="0.2">
      <c r="A178" s="145">
        <f t="shared" si="11"/>
        <v>156</v>
      </c>
      <c r="B178" s="144" t="s">
        <v>72</v>
      </c>
      <c r="C178" s="143">
        <v>90.5</v>
      </c>
      <c r="D178" s="143">
        <v>92</v>
      </c>
      <c r="E178" s="143">
        <v>93.7</v>
      </c>
      <c r="F178" s="139"/>
    </row>
    <row r="179" spans="1:6" ht="15.75" x14ac:dyDescent="0.2">
      <c r="A179" s="145">
        <f t="shared" si="11"/>
        <v>157</v>
      </c>
      <c r="B179" s="144" t="s">
        <v>71</v>
      </c>
      <c r="C179" s="143">
        <v>91.9</v>
      </c>
      <c r="D179" s="143">
        <v>93.9</v>
      </c>
      <c r="E179" s="143">
        <v>96</v>
      </c>
      <c r="F179" s="139"/>
    </row>
    <row r="180" spans="1:6" ht="15.75" x14ac:dyDescent="0.2">
      <c r="A180" s="145">
        <f t="shared" si="11"/>
        <v>158</v>
      </c>
      <c r="B180" s="144" t="s">
        <v>70</v>
      </c>
      <c r="C180" s="143">
        <v>88.6</v>
      </c>
      <c r="D180" s="143">
        <v>89.6</v>
      </c>
      <c r="E180" s="143">
        <v>90.6</v>
      </c>
      <c r="F180" s="139"/>
    </row>
    <row r="181" spans="1:6" ht="15.75" x14ac:dyDescent="0.2">
      <c r="A181" s="145">
        <f t="shared" si="11"/>
        <v>159</v>
      </c>
      <c r="B181" s="144" t="s">
        <v>69</v>
      </c>
      <c r="C181" s="143">
        <v>97.3</v>
      </c>
      <c r="D181" s="143">
        <v>100.8</v>
      </c>
      <c r="E181" s="143">
        <v>104.7</v>
      </c>
      <c r="F181" s="139"/>
    </row>
    <row r="182" spans="1:6" ht="15.75" x14ac:dyDescent="0.2">
      <c r="A182" s="145"/>
      <c r="B182" s="141" t="s">
        <v>288</v>
      </c>
      <c r="C182" s="146">
        <f>SUM(C183:C191)</f>
        <v>1482.3999999999999</v>
      </c>
      <c r="D182" s="146">
        <f>SUM(D183:D191)</f>
        <v>1529.4</v>
      </c>
      <c r="E182" s="146">
        <f>SUM(E183:E191)</f>
        <v>1580.6000000000001</v>
      </c>
      <c r="F182" s="139"/>
    </row>
    <row r="183" spans="1:6" ht="15.75" x14ac:dyDescent="0.2">
      <c r="A183" s="145">
        <f>A181+1</f>
        <v>160</v>
      </c>
      <c r="B183" s="144" t="s">
        <v>68</v>
      </c>
      <c r="C183" s="143">
        <v>750.3</v>
      </c>
      <c r="D183" s="143">
        <v>782.6</v>
      </c>
      <c r="E183" s="143">
        <v>817.6</v>
      </c>
      <c r="F183" s="139"/>
    </row>
    <row r="184" spans="1:6" ht="15.75" x14ac:dyDescent="0.2">
      <c r="A184" s="145">
        <f t="shared" ref="A184:A191" si="12">A183+1</f>
        <v>161</v>
      </c>
      <c r="B184" s="144" t="s">
        <v>67</v>
      </c>
      <c r="C184" s="143">
        <v>89.1</v>
      </c>
      <c r="D184" s="143">
        <v>90.3</v>
      </c>
      <c r="E184" s="143">
        <v>91.5</v>
      </c>
      <c r="F184" s="139"/>
    </row>
    <row r="185" spans="1:6" ht="15.75" x14ac:dyDescent="0.2">
      <c r="A185" s="145">
        <f t="shared" si="12"/>
        <v>162</v>
      </c>
      <c r="B185" s="144" t="s">
        <v>66</v>
      </c>
      <c r="C185" s="143">
        <v>87.9</v>
      </c>
      <c r="D185" s="143">
        <v>88.7</v>
      </c>
      <c r="E185" s="143">
        <v>89.6</v>
      </c>
      <c r="F185" s="139"/>
    </row>
    <row r="186" spans="1:6" ht="15.75" x14ac:dyDescent="0.2">
      <c r="A186" s="145">
        <f t="shared" si="12"/>
        <v>163</v>
      </c>
      <c r="B186" s="144" t="s">
        <v>65</v>
      </c>
      <c r="C186" s="143">
        <v>99.3</v>
      </c>
      <c r="D186" s="143">
        <v>103.3</v>
      </c>
      <c r="E186" s="143">
        <v>107.7</v>
      </c>
      <c r="F186" s="139"/>
    </row>
    <row r="187" spans="1:6" ht="15.75" x14ac:dyDescent="0.2">
      <c r="A187" s="145">
        <f t="shared" si="12"/>
        <v>164</v>
      </c>
      <c r="B187" s="144" t="s">
        <v>64</v>
      </c>
      <c r="C187" s="143">
        <v>92.4</v>
      </c>
      <c r="D187" s="143">
        <v>94.5</v>
      </c>
      <c r="E187" s="143">
        <v>96.8</v>
      </c>
      <c r="F187" s="139"/>
    </row>
    <row r="188" spans="1:6" ht="15.75" x14ac:dyDescent="0.2">
      <c r="A188" s="145">
        <f t="shared" si="12"/>
        <v>165</v>
      </c>
      <c r="B188" s="144" t="s">
        <v>63</v>
      </c>
      <c r="C188" s="143">
        <v>89.6</v>
      </c>
      <c r="D188" s="143">
        <v>90.9</v>
      </c>
      <c r="E188" s="143">
        <v>92.4</v>
      </c>
      <c r="F188" s="139"/>
    </row>
    <row r="189" spans="1:6" ht="15.75" x14ac:dyDescent="0.2">
      <c r="A189" s="145">
        <f t="shared" si="12"/>
        <v>166</v>
      </c>
      <c r="B189" s="144" t="s">
        <v>62</v>
      </c>
      <c r="C189" s="143">
        <v>91</v>
      </c>
      <c r="D189" s="143">
        <v>92.6</v>
      </c>
      <c r="E189" s="143">
        <v>94.5</v>
      </c>
      <c r="F189" s="139"/>
    </row>
    <row r="190" spans="1:6" ht="15.75" x14ac:dyDescent="0.2">
      <c r="A190" s="145">
        <f t="shared" si="12"/>
        <v>167</v>
      </c>
      <c r="B190" s="144" t="s">
        <v>61</v>
      </c>
      <c r="C190" s="143">
        <v>92.6</v>
      </c>
      <c r="D190" s="143">
        <v>94.8</v>
      </c>
      <c r="E190" s="143">
        <v>97.2</v>
      </c>
      <c r="F190" s="139"/>
    </row>
    <row r="191" spans="1:6" ht="15.75" x14ac:dyDescent="0.2">
      <c r="A191" s="145">
        <f t="shared" si="12"/>
        <v>168</v>
      </c>
      <c r="B191" s="144" t="s">
        <v>60</v>
      </c>
      <c r="C191" s="143">
        <v>90.2</v>
      </c>
      <c r="D191" s="143">
        <v>91.7</v>
      </c>
      <c r="E191" s="143">
        <v>93.3</v>
      </c>
      <c r="F191" s="139"/>
    </row>
    <row r="192" spans="1:6" ht="15.75" x14ac:dyDescent="0.2">
      <c r="A192" s="145"/>
      <c r="B192" s="141" t="s">
        <v>287</v>
      </c>
      <c r="C192" s="146">
        <f>SUM(C193:C197)</f>
        <v>616.49999999999989</v>
      </c>
      <c r="D192" s="146">
        <f>SUM(D193:D197)</f>
        <v>634.79999999999995</v>
      </c>
      <c r="E192" s="146">
        <f>SUM(E193:E197)</f>
        <v>654.70000000000005</v>
      </c>
      <c r="F192" s="139"/>
    </row>
    <row r="193" spans="1:6" ht="15.75" x14ac:dyDescent="0.2">
      <c r="A193" s="145">
        <f>A191+1</f>
        <v>169</v>
      </c>
      <c r="B193" s="144" t="s">
        <v>317</v>
      </c>
      <c r="C193" s="143">
        <v>231.2</v>
      </c>
      <c r="D193" s="143">
        <v>236.5</v>
      </c>
      <c r="E193" s="143">
        <v>242.3</v>
      </c>
      <c r="F193" s="139"/>
    </row>
    <row r="194" spans="1:6" ht="15.75" x14ac:dyDescent="0.2">
      <c r="A194" s="145">
        <f t="shared" ref="A194:A199" si="13">A193+1</f>
        <v>170</v>
      </c>
      <c r="B194" s="144" t="s">
        <v>316</v>
      </c>
      <c r="C194" s="143">
        <v>101.1</v>
      </c>
      <c r="D194" s="143">
        <v>105.7</v>
      </c>
      <c r="E194" s="143">
        <v>110.7</v>
      </c>
      <c r="F194" s="139"/>
    </row>
    <row r="195" spans="1:6" ht="15.75" x14ac:dyDescent="0.2">
      <c r="A195" s="145">
        <f t="shared" si="13"/>
        <v>171</v>
      </c>
      <c r="B195" s="144" t="s">
        <v>57</v>
      </c>
      <c r="C195" s="143">
        <v>98.5</v>
      </c>
      <c r="D195" s="143">
        <v>102.4</v>
      </c>
      <c r="E195" s="143">
        <v>106.6</v>
      </c>
      <c r="F195" s="139"/>
    </row>
    <row r="196" spans="1:6" ht="15.75" x14ac:dyDescent="0.2">
      <c r="A196" s="145">
        <f t="shared" si="13"/>
        <v>172</v>
      </c>
      <c r="B196" s="144" t="s">
        <v>56</v>
      </c>
      <c r="C196" s="143">
        <v>98.8</v>
      </c>
      <c r="D196" s="143">
        <v>102.8</v>
      </c>
      <c r="E196" s="143">
        <v>107.1</v>
      </c>
      <c r="F196" s="139"/>
    </row>
    <row r="197" spans="1:6" ht="15.75" x14ac:dyDescent="0.2">
      <c r="A197" s="145">
        <f t="shared" si="13"/>
        <v>173</v>
      </c>
      <c r="B197" s="144" t="s">
        <v>55</v>
      </c>
      <c r="C197" s="143">
        <v>86.9</v>
      </c>
      <c r="D197" s="143">
        <v>87.4</v>
      </c>
      <c r="E197" s="143">
        <v>88</v>
      </c>
      <c r="F197" s="139"/>
    </row>
    <row r="198" spans="1:6" ht="15.75" x14ac:dyDescent="0.2">
      <c r="A198" s="145">
        <f t="shared" si="13"/>
        <v>174</v>
      </c>
      <c r="B198" s="144" t="s">
        <v>315</v>
      </c>
      <c r="C198" s="143">
        <v>276.8</v>
      </c>
      <c r="D198" s="143">
        <v>295.2</v>
      </c>
      <c r="E198" s="143">
        <v>315.2</v>
      </c>
      <c r="F198" s="139"/>
    </row>
    <row r="199" spans="1:6" ht="15.75" x14ac:dyDescent="0.2">
      <c r="A199" s="145">
        <f t="shared" si="13"/>
        <v>175</v>
      </c>
      <c r="B199" s="144" t="s">
        <v>47</v>
      </c>
      <c r="C199" s="143">
        <v>99.2</v>
      </c>
      <c r="D199" s="143">
        <v>103.2</v>
      </c>
      <c r="E199" s="143">
        <v>107.6</v>
      </c>
      <c r="F199" s="139"/>
    </row>
    <row r="200" spans="1:6" ht="15.75" x14ac:dyDescent="0.2">
      <c r="A200" s="142" t="s">
        <v>249</v>
      </c>
      <c r="B200" s="141" t="s">
        <v>48</v>
      </c>
      <c r="C200" s="140">
        <f>C198+C199+C20+C33+C41+C52+C57+C66+C85+C91+C99+C114+C130+C136+C140+C148+C157+C167+C182+C192+C7+C8+C10+C11+C14+C15+C18+C9+C12+C13+C16+C17+C19</f>
        <v>30316.700000000004</v>
      </c>
      <c r="D200" s="140">
        <f>D198+D199+D20+D33+D41+D52+D57+D66+D85+D91+D99+D114+D130+D136+D140+D148+D157+D167+D182+D192+D7+D8+D10+D11+D14+D15+D18+D9+D12+D13+D16+D17+D19</f>
        <v>31291.100000000009</v>
      </c>
      <c r="E200" s="140">
        <f>E198+E199+E20+E33+E41+E52+E57+E66+E85+E91+E99+E114+E130+E136+E140+E148+E157+E167+E182+E192+E7+E8+E10+E11+E14+E15+E18+E9+E12+E13+E16+E17+E19</f>
        <v>32346.700000000008</v>
      </c>
      <c r="F200" s="139"/>
    </row>
  </sheetData>
  <mergeCells count="7">
    <mergeCell ref="A1:E1"/>
    <mergeCell ref="A3:A5"/>
    <mergeCell ref="B3:B5"/>
    <mergeCell ref="C3:E3"/>
    <mergeCell ref="C4:C5"/>
    <mergeCell ref="D4:E4"/>
    <mergeCell ref="A2:E2"/>
  </mergeCells>
  <printOptions horizontalCentered="1"/>
  <pageMargins left="0.78740157480314965" right="0.39370078740157483" top="0.59055118110236227" bottom="0.59055118110236227" header="0.31496062992125984" footer="0.11811023622047245"/>
  <pageSetup paperSize="9" scale="89" fitToHeight="4" orientation="portrait" r:id="rId1"/>
  <headerFooter differentFirst="1">
    <oddHeader>&amp;C&amp;"Times New Roman,обычный"&amp;P</oddHeader>
    <oddFooter>&amp;L&amp;"Times New Roman,обычный"&amp;8&amp;Z&amp;F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39997558519241921"/>
    <pageSetUpPr fitToPage="1"/>
  </sheetPr>
  <dimension ref="A1:E48"/>
  <sheetViews>
    <sheetView view="pageBreakPreview" zoomScale="110" zoomScaleNormal="100" zoomScaleSheetLayoutView="110" workbookViewId="0">
      <pane xSplit="2" ySplit="7" topLeftCell="C38" activePane="bottomRight" state="frozen"/>
      <selection activeCell="D40" sqref="D40"/>
      <selection pane="topRight" activeCell="D40" sqref="D40"/>
      <selection pane="bottomLeft" activeCell="D40" sqref="D40"/>
      <selection pane="bottomRight" activeCell="B46" sqref="B46"/>
    </sheetView>
  </sheetViews>
  <sheetFormatPr defaultColWidth="9.140625" defaultRowHeight="15" x14ac:dyDescent="0.2"/>
  <cols>
    <col min="1" max="1" width="7.5703125" style="152" customWidth="1"/>
    <col min="2" max="2" width="53.28515625" style="152" customWidth="1"/>
    <col min="3" max="3" width="18.7109375" style="153" customWidth="1"/>
    <col min="4" max="4" width="18.5703125" style="153" customWidth="1"/>
    <col min="5" max="5" width="17.140625" style="153" customWidth="1"/>
    <col min="6" max="16384" width="9.140625" style="152"/>
  </cols>
  <sheetData>
    <row r="1" spans="1:5" ht="24" customHeight="1" x14ac:dyDescent="0.2">
      <c r="A1" s="648" t="s">
        <v>329</v>
      </c>
      <c r="B1" s="649"/>
      <c r="C1" s="649"/>
      <c r="D1" s="649"/>
      <c r="E1" s="649"/>
    </row>
    <row r="2" spans="1:5" ht="77.25" customHeight="1" x14ac:dyDescent="0.2">
      <c r="A2" s="650" t="s">
        <v>328</v>
      </c>
      <c r="B2" s="650"/>
      <c r="C2" s="650"/>
      <c r="D2" s="650"/>
      <c r="E2" s="650"/>
    </row>
    <row r="3" spans="1:5" ht="15.75" x14ac:dyDescent="0.2">
      <c r="A3" s="651" t="s">
        <v>254</v>
      </c>
      <c r="B3" s="653" t="s">
        <v>50</v>
      </c>
      <c r="C3" s="655" t="s">
        <v>246</v>
      </c>
      <c r="D3" s="655"/>
      <c r="E3" s="655"/>
    </row>
    <row r="4" spans="1:5" ht="15.75" customHeight="1" x14ac:dyDescent="0.2">
      <c r="A4" s="651"/>
      <c r="B4" s="653"/>
      <c r="C4" s="656" t="s">
        <v>225</v>
      </c>
      <c r="D4" s="659" t="s">
        <v>219</v>
      </c>
      <c r="E4" s="660"/>
    </row>
    <row r="5" spans="1:5" ht="15" customHeight="1" x14ac:dyDescent="0.2">
      <c r="A5" s="651"/>
      <c r="B5" s="653"/>
      <c r="C5" s="657"/>
      <c r="D5" s="661"/>
      <c r="E5" s="662"/>
    </row>
    <row r="6" spans="1:5" ht="15.75" x14ac:dyDescent="0.2">
      <c r="A6" s="652" t="s">
        <v>254</v>
      </c>
      <c r="B6" s="654" t="s">
        <v>50</v>
      </c>
      <c r="C6" s="658"/>
      <c r="D6" s="155" t="s">
        <v>218</v>
      </c>
      <c r="E6" s="154" t="s">
        <v>224</v>
      </c>
    </row>
    <row r="7" spans="1:5" s="201" customFormat="1" ht="15.75" x14ac:dyDescent="0.2">
      <c r="A7" s="439" t="s">
        <v>253</v>
      </c>
      <c r="B7" s="439" t="s">
        <v>252</v>
      </c>
      <c r="C7" s="440" t="s">
        <v>251</v>
      </c>
      <c r="D7" s="440">
        <v>6</v>
      </c>
      <c r="E7" s="218">
        <v>7</v>
      </c>
    </row>
    <row r="8" spans="1:5" ht="18.75" x14ac:dyDescent="0.2">
      <c r="A8" s="322">
        <v>1</v>
      </c>
      <c r="B8" s="323" t="s">
        <v>6</v>
      </c>
      <c r="C8" s="324">
        <v>1658</v>
      </c>
      <c r="D8" s="324">
        <v>1635.2</v>
      </c>
      <c r="E8" s="324">
        <v>1635.2</v>
      </c>
    </row>
    <row r="9" spans="1:5" ht="18.75" x14ac:dyDescent="0.2">
      <c r="A9" s="322">
        <f>A8+1</f>
        <v>2</v>
      </c>
      <c r="B9" s="323" t="s">
        <v>7</v>
      </c>
      <c r="C9" s="324">
        <v>1966</v>
      </c>
      <c r="D9" s="324">
        <v>1926.6</v>
      </c>
      <c r="E9" s="324">
        <v>1926.6</v>
      </c>
    </row>
    <row r="10" spans="1:5" ht="18.75" x14ac:dyDescent="0.2">
      <c r="A10" s="322">
        <v>3</v>
      </c>
      <c r="B10" s="323" t="s">
        <v>9</v>
      </c>
      <c r="C10" s="324">
        <v>1459.7</v>
      </c>
      <c r="D10" s="324">
        <v>1392.7</v>
      </c>
      <c r="E10" s="324">
        <v>1392.7</v>
      </c>
    </row>
    <row r="11" spans="1:5" ht="18.75" x14ac:dyDescent="0.2">
      <c r="A11" s="322">
        <v>4</v>
      </c>
      <c r="B11" s="323" t="s">
        <v>10</v>
      </c>
      <c r="C11" s="324">
        <v>2421</v>
      </c>
      <c r="D11" s="324">
        <v>2376.5</v>
      </c>
      <c r="E11" s="324">
        <v>2376.5</v>
      </c>
    </row>
    <row r="12" spans="1:5" ht="18.75" x14ac:dyDescent="0.2">
      <c r="A12" s="322">
        <v>5</v>
      </c>
      <c r="B12" s="323" t="s">
        <v>11</v>
      </c>
      <c r="C12" s="324">
        <v>901.5</v>
      </c>
      <c r="D12" s="324">
        <v>839.7</v>
      </c>
      <c r="E12" s="324">
        <v>839.7</v>
      </c>
    </row>
    <row r="13" spans="1:5" ht="18.75" x14ac:dyDescent="0.2">
      <c r="A13" s="322">
        <f>A12+1</f>
        <v>6</v>
      </c>
      <c r="B13" s="323" t="s">
        <v>12</v>
      </c>
      <c r="C13" s="324">
        <v>940.7</v>
      </c>
      <c r="D13" s="324">
        <v>939.5</v>
      </c>
      <c r="E13" s="324">
        <v>939.5</v>
      </c>
    </row>
    <row r="14" spans="1:5" ht="18.75" x14ac:dyDescent="0.2">
      <c r="A14" s="322">
        <v>7</v>
      </c>
      <c r="B14" s="323" t="s">
        <v>13</v>
      </c>
      <c r="C14" s="324">
        <v>804.4</v>
      </c>
      <c r="D14" s="324">
        <v>761.2</v>
      </c>
      <c r="E14" s="324">
        <v>761.2</v>
      </c>
    </row>
    <row r="15" spans="1:5" ht="18.75" x14ac:dyDescent="0.2">
      <c r="A15" s="322">
        <v>8</v>
      </c>
      <c r="B15" s="323" t="s">
        <v>14</v>
      </c>
      <c r="C15" s="324">
        <v>1196.7</v>
      </c>
      <c r="D15" s="324">
        <v>1128.5999999999999</v>
      </c>
      <c r="E15" s="324">
        <v>1128.5999999999999</v>
      </c>
    </row>
    <row r="16" spans="1:5" ht="18.75" x14ac:dyDescent="0.2">
      <c r="A16" s="322">
        <v>9</v>
      </c>
      <c r="B16" s="323" t="s">
        <v>15</v>
      </c>
      <c r="C16" s="324">
        <v>396.5</v>
      </c>
      <c r="D16" s="324">
        <v>369.5</v>
      </c>
      <c r="E16" s="324">
        <v>369.5</v>
      </c>
    </row>
    <row r="17" spans="1:5" ht="18.75" x14ac:dyDescent="0.2">
      <c r="A17" s="322">
        <f>A16+1</f>
        <v>10</v>
      </c>
      <c r="B17" s="323" t="s">
        <v>16</v>
      </c>
      <c r="C17" s="324">
        <v>461.4</v>
      </c>
      <c r="D17" s="324">
        <v>380.1</v>
      </c>
      <c r="E17" s="324">
        <v>380.1</v>
      </c>
    </row>
    <row r="18" spans="1:5" ht="18.75" x14ac:dyDescent="0.2">
      <c r="A18" s="322">
        <v>11</v>
      </c>
      <c r="B18" s="323" t="s">
        <v>17</v>
      </c>
      <c r="C18" s="324">
        <v>547.6</v>
      </c>
      <c r="D18" s="324">
        <v>527.70000000000005</v>
      </c>
      <c r="E18" s="324">
        <v>527.70000000000005</v>
      </c>
    </row>
    <row r="19" spans="1:5" ht="18.75" x14ac:dyDescent="0.2">
      <c r="A19" s="322">
        <f>A18+1</f>
        <v>12</v>
      </c>
      <c r="B19" s="323" t="s">
        <v>18</v>
      </c>
      <c r="C19" s="324">
        <v>404.2</v>
      </c>
      <c r="D19" s="324">
        <v>374.8</v>
      </c>
      <c r="E19" s="324">
        <v>374.8</v>
      </c>
    </row>
    <row r="20" spans="1:5" ht="18.75" x14ac:dyDescent="0.2">
      <c r="A20" s="322">
        <v>13</v>
      </c>
      <c r="B20" s="323" t="s">
        <v>19</v>
      </c>
      <c r="C20" s="324">
        <v>209.5</v>
      </c>
      <c r="D20" s="324">
        <v>179.2</v>
      </c>
      <c r="E20" s="324">
        <v>179.2</v>
      </c>
    </row>
    <row r="21" spans="1:5" ht="18.75" x14ac:dyDescent="0.2">
      <c r="A21" s="322">
        <f>A20+1</f>
        <v>14</v>
      </c>
      <c r="B21" s="323" t="s">
        <v>327</v>
      </c>
      <c r="C21" s="324">
        <v>857.4</v>
      </c>
      <c r="D21" s="324">
        <v>839.5</v>
      </c>
      <c r="E21" s="324">
        <v>839.5</v>
      </c>
    </row>
    <row r="22" spans="1:5" ht="18.75" x14ac:dyDescent="0.2">
      <c r="A22" s="322">
        <f>A21+1</f>
        <v>15</v>
      </c>
      <c r="B22" s="323" t="s">
        <v>365</v>
      </c>
      <c r="C22" s="324">
        <v>163</v>
      </c>
      <c r="D22" s="324">
        <v>146.69999999999999</v>
      </c>
      <c r="E22" s="324">
        <v>146.69999999999999</v>
      </c>
    </row>
    <row r="23" spans="1:5" ht="18.75" x14ac:dyDescent="0.2">
      <c r="A23" s="322">
        <f>A22+1</f>
        <v>16</v>
      </c>
      <c r="B23" s="323" t="s">
        <v>22</v>
      </c>
      <c r="C23" s="324">
        <v>421.5</v>
      </c>
      <c r="D23" s="324">
        <v>389.4</v>
      </c>
      <c r="E23" s="324">
        <v>389.4</v>
      </c>
    </row>
    <row r="24" spans="1:5" ht="18.75" x14ac:dyDescent="0.2">
      <c r="A24" s="322">
        <v>17</v>
      </c>
      <c r="B24" s="323" t="s">
        <v>23</v>
      </c>
      <c r="C24" s="324">
        <v>235</v>
      </c>
      <c r="D24" s="324">
        <v>203.3</v>
      </c>
      <c r="E24" s="324">
        <v>203.3</v>
      </c>
    </row>
    <row r="25" spans="1:5" ht="18.75" x14ac:dyDescent="0.2">
      <c r="A25" s="322">
        <f t="shared" ref="A25:A47" si="0">A24+1</f>
        <v>18</v>
      </c>
      <c r="B25" s="323" t="s">
        <v>24</v>
      </c>
      <c r="C25" s="324">
        <v>499.4</v>
      </c>
      <c r="D25" s="324">
        <v>472.6</v>
      </c>
      <c r="E25" s="324">
        <v>472.6</v>
      </c>
    </row>
    <row r="26" spans="1:5" ht="18.75" x14ac:dyDescent="0.2">
      <c r="A26" s="322">
        <f t="shared" si="0"/>
        <v>19</v>
      </c>
      <c r="B26" s="323" t="s">
        <v>25</v>
      </c>
      <c r="C26" s="324">
        <v>248.7</v>
      </c>
      <c r="D26" s="324">
        <v>214.5</v>
      </c>
      <c r="E26" s="324">
        <v>214.5</v>
      </c>
    </row>
    <row r="27" spans="1:5" ht="18.75" x14ac:dyDescent="0.2">
      <c r="A27" s="322">
        <f t="shared" si="0"/>
        <v>20</v>
      </c>
      <c r="B27" s="323" t="s">
        <v>26</v>
      </c>
      <c r="C27" s="324">
        <v>453.9</v>
      </c>
      <c r="D27" s="324">
        <v>410.5</v>
      </c>
      <c r="E27" s="324">
        <v>410.5</v>
      </c>
    </row>
    <row r="28" spans="1:5" ht="18.75" x14ac:dyDescent="0.2">
      <c r="A28" s="322">
        <f t="shared" si="0"/>
        <v>21</v>
      </c>
      <c r="B28" s="323" t="s">
        <v>27</v>
      </c>
      <c r="C28" s="324">
        <v>464.5</v>
      </c>
      <c r="D28" s="324">
        <v>389.2</v>
      </c>
      <c r="E28" s="324">
        <v>389.2</v>
      </c>
    </row>
    <row r="29" spans="1:5" ht="18.75" x14ac:dyDescent="0.2">
      <c r="A29" s="322">
        <f t="shared" si="0"/>
        <v>22</v>
      </c>
      <c r="B29" s="323" t="s">
        <v>28</v>
      </c>
      <c r="C29" s="324">
        <v>1160.4000000000001</v>
      </c>
      <c r="D29" s="324">
        <v>1130.4000000000001</v>
      </c>
      <c r="E29" s="324">
        <v>1130.4000000000001</v>
      </c>
    </row>
    <row r="30" spans="1:5" ht="18.75" x14ac:dyDescent="0.2">
      <c r="A30" s="322">
        <f t="shared" si="0"/>
        <v>23</v>
      </c>
      <c r="B30" s="323" t="s">
        <v>29</v>
      </c>
      <c r="C30" s="324">
        <v>281.5</v>
      </c>
      <c r="D30" s="324">
        <v>266.39999999999998</v>
      </c>
      <c r="E30" s="324">
        <v>266.39999999999998</v>
      </c>
    </row>
    <row r="31" spans="1:5" ht="18.75" x14ac:dyDescent="0.2">
      <c r="A31" s="322">
        <f t="shared" si="0"/>
        <v>24</v>
      </c>
      <c r="B31" s="323" t="s">
        <v>30</v>
      </c>
      <c r="C31" s="324">
        <v>1108.8</v>
      </c>
      <c r="D31" s="324">
        <v>1049.2</v>
      </c>
      <c r="E31" s="324">
        <v>1049.2</v>
      </c>
    </row>
    <row r="32" spans="1:5" ht="18.75" x14ac:dyDescent="0.2">
      <c r="A32" s="322">
        <f t="shared" si="0"/>
        <v>25</v>
      </c>
      <c r="B32" s="323" t="s">
        <v>31</v>
      </c>
      <c r="C32" s="324">
        <v>271.5</v>
      </c>
      <c r="D32" s="324">
        <v>224.6</v>
      </c>
      <c r="E32" s="324">
        <v>224.6</v>
      </c>
    </row>
    <row r="33" spans="1:5" ht="18.75" x14ac:dyDescent="0.2">
      <c r="A33" s="322">
        <f t="shared" si="0"/>
        <v>26</v>
      </c>
      <c r="B33" s="323" t="s">
        <v>32</v>
      </c>
      <c r="C33" s="324">
        <v>566.9</v>
      </c>
      <c r="D33" s="324">
        <v>536.4</v>
      </c>
      <c r="E33" s="324">
        <v>536.4</v>
      </c>
    </row>
    <row r="34" spans="1:5" ht="18.75" x14ac:dyDescent="0.2">
      <c r="A34" s="322">
        <f t="shared" si="0"/>
        <v>27</v>
      </c>
      <c r="B34" s="323" t="s">
        <v>34</v>
      </c>
      <c r="C34" s="324">
        <v>763.7</v>
      </c>
      <c r="D34" s="324">
        <v>694.2</v>
      </c>
      <c r="E34" s="324">
        <v>694.2</v>
      </c>
    </row>
    <row r="35" spans="1:5" ht="18.75" x14ac:dyDescent="0.2">
      <c r="A35" s="322">
        <f t="shared" si="0"/>
        <v>28</v>
      </c>
      <c r="B35" s="323" t="s">
        <v>35</v>
      </c>
      <c r="C35" s="324">
        <v>364.7</v>
      </c>
      <c r="D35" s="324">
        <v>267.39999999999998</v>
      </c>
      <c r="E35" s="324">
        <v>267.39999999999998</v>
      </c>
    </row>
    <row r="36" spans="1:5" ht="18.75" x14ac:dyDescent="0.2">
      <c r="A36" s="322">
        <f t="shared" si="0"/>
        <v>29</v>
      </c>
      <c r="B36" s="323" t="s">
        <v>36</v>
      </c>
      <c r="C36" s="324">
        <v>480</v>
      </c>
      <c r="D36" s="324">
        <v>435.2</v>
      </c>
      <c r="E36" s="324">
        <v>435.2</v>
      </c>
    </row>
    <row r="37" spans="1:5" ht="18.75" x14ac:dyDescent="0.2">
      <c r="A37" s="322">
        <f t="shared" si="0"/>
        <v>30</v>
      </c>
      <c r="B37" s="323" t="s">
        <v>37</v>
      </c>
      <c r="C37" s="324">
        <v>2614.6999999999998</v>
      </c>
      <c r="D37" s="324">
        <v>2570.4</v>
      </c>
      <c r="E37" s="324">
        <v>2570.4</v>
      </c>
    </row>
    <row r="38" spans="1:5" ht="18.75" x14ac:dyDescent="0.2">
      <c r="A38" s="322">
        <f t="shared" si="0"/>
        <v>31</v>
      </c>
      <c r="B38" s="323" t="s">
        <v>38</v>
      </c>
      <c r="C38" s="324">
        <v>506.8</v>
      </c>
      <c r="D38" s="324">
        <v>477.6</v>
      </c>
      <c r="E38" s="324">
        <v>477.6</v>
      </c>
    </row>
    <row r="39" spans="1:5" ht="18.75" x14ac:dyDescent="0.2">
      <c r="A39" s="322">
        <f t="shared" si="0"/>
        <v>32</v>
      </c>
      <c r="B39" s="323" t="s">
        <v>39</v>
      </c>
      <c r="C39" s="324">
        <v>545.5</v>
      </c>
      <c r="D39" s="324">
        <v>516.20000000000005</v>
      </c>
      <c r="E39" s="324">
        <v>516.20000000000005</v>
      </c>
    </row>
    <row r="40" spans="1:5" ht="18.75" x14ac:dyDescent="0.2">
      <c r="A40" s="322">
        <f t="shared" si="0"/>
        <v>33</v>
      </c>
      <c r="B40" s="323" t="s">
        <v>40</v>
      </c>
      <c r="C40" s="324">
        <v>434.8</v>
      </c>
      <c r="D40" s="324">
        <v>411.5</v>
      </c>
      <c r="E40" s="324">
        <v>411.5</v>
      </c>
    </row>
    <row r="41" spans="1:5" ht="18.75" x14ac:dyDescent="0.2">
      <c r="A41" s="322">
        <f t="shared" si="0"/>
        <v>34</v>
      </c>
      <c r="B41" s="323" t="s">
        <v>41</v>
      </c>
      <c r="C41" s="324">
        <v>273</v>
      </c>
      <c r="D41" s="324">
        <v>258.89999999999998</v>
      </c>
      <c r="E41" s="324">
        <v>258.89999999999998</v>
      </c>
    </row>
    <row r="42" spans="1:5" ht="18.75" x14ac:dyDescent="0.2">
      <c r="A42" s="322">
        <f t="shared" si="0"/>
        <v>35</v>
      </c>
      <c r="B42" s="323" t="s">
        <v>42</v>
      </c>
      <c r="C42" s="324">
        <v>813.1</v>
      </c>
      <c r="D42" s="324">
        <v>770.1</v>
      </c>
      <c r="E42" s="324">
        <v>770.1</v>
      </c>
    </row>
    <row r="43" spans="1:5" ht="18.75" x14ac:dyDescent="0.2">
      <c r="A43" s="322">
        <f t="shared" si="0"/>
        <v>36</v>
      </c>
      <c r="B43" s="323" t="s">
        <v>43</v>
      </c>
      <c r="C43" s="324">
        <v>685.6</v>
      </c>
      <c r="D43" s="324">
        <v>648.70000000000005</v>
      </c>
      <c r="E43" s="324">
        <v>648.70000000000005</v>
      </c>
    </row>
    <row r="44" spans="1:5" ht="18.75" x14ac:dyDescent="0.2">
      <c r="A44" s="322">
        <f t="shared" si="0"/>
        <v>37</v>
      </c>
      <c r="B44" s="323" t="s">
        <v>44</v>
      </c>
      <c r="C44" s="324">
        <v>758.1</v>
      </c>
      <c r="D44" s="324">
        <v>698.4</v>
      </c>
      <c r="E44" s="324">
        <v>698.4</v>
      </c>
    </row>
    <row r="45" spans="1:5" ht="18.75" x14ac:dyDescent="0.2">
      <c r="A45" s="322">
        <f t="shared" si="0"/>
        <v>38</v>
      </c>
      <c r="B45" s="323" t="s">
        <v>45</v>
      </c>
      <c r="C45" s="324">
        <v>371.4</v>
      </c>
      <c r="D45" s="324">
        <v>317.60000000000002</v>
      </c>
      <c r="E45" s="324">
        <v>317.60000000000002</v>
      </c>
    </row>
    <row r="46" spans="1:5" ht="18.75" x14ac:dyDescent="0.2">
      <c r="A46" s="322">
        <f t="shared" si="0"/>
        <v>39</v>
      </c>
      <c r="B46" s="323" t="s">
        <v>315</v>
      </c>
      <c r="C46" s="324">
        <v>379.5</v>
      </c>
      <c r="D46" s="324">
        <v>353.4</v>
      </c>
      <c r="E46" s="324">
        <v>353.4</v>
      </c>
    </row>
    <row r="47" spans="1:5" ht="18.75" x14ac:dyDescent="0.2">
      <c r="A47" s="322">
        <f t="shared" si="0"/>
        <v>40</v>
      </c>
      <c r="B47" s="323" t="s">
        <v>47</v>
      </c>
      <c r="C47" s="324">
        <v>53.9</v>
      </c>
      <c r="D47" s="324">
        <v>54.8</v>
      </c>
      <c r="E47" s="324">
        <v>54.8</v>
      </c>
    </row>
    <row r="48" spans="1:5" ht="18.75" x14ac:dyDescent="0.2">
      <c r="A48" s="325" t="s">
        <v>249</v>
      </c>
      <c r="B48" s="326" t="s">
        <v>48</v>
      </c>
      <c r="C48" s="327">
        <f>SUM(C8:C47)</f>
        <v>29144.500000000004</v>
      </c>
      <c r="D48" s="327">
        <f>SUM(D8:D47)</f>
        <v>27578.400000000012</v>
      </c>
      <c r="E48" s="327">
        <f>SUM(E8:E47)</f>
        <v>27578.400000000012</v>
      </c>
    </row>
  </sheetData>
  <mergeCells count="7">
    <mergeCell ref="A1:E1"/>
    <mergeCell ref="A2:E2"/>
    <mergeCell ref="A3:A6"/>
    <mergeCell ref="B3:B6"/>
    <mergeCell ref="C3:E3"/>
    <mergeCell ref="C4:C6"/>
    <mergeCell ref="D4:E5"/>
  </mergeCells>
  <printOptions horizontalCentered="1"/>
  <pageMargins left="0.78740157480314965" right="0.39370078740157483" top="0.59055118110236227" bottom="0.59055118110236227" header="0.31496062992125984" footer="0.11811023622047245"/>
  <pageSetup paperSize="9" scale="80" orientation="portrait" r:id="rId1"/>
  <headerFooter>
    <oddFooter>&amp;L&amp;"Times New Roman,обычный"&amp;8&amp;Z&amp;F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G53"/>
  <sheetViews>
    <sheetView view="pageBreakPreview" zoomScale="85" zoomScaleNormal="85" zoomScaleSheetLayoutView="85" workbookViewId="0">
      <selection activeCell="E8" sqref="E8"/>
    </sheetView>
  </sheetViews>
  <sheetFormatPr defaultColWidth="9.140625" defaultRowHeight="15.75" x14ac:dyDescent="0.25"/>
  <cols>
    <col min="1" max="1" width="5.140625" style="6" customWidth="1"/>
    <col min="2" max="2" width="44.140625" style="6" bestFit="1" customWidth="1"/>
    <col min="3" max="5" width="22.28515625" style="6" customWidth="1"/>
    <col min="6" max="6" width="14.140625" style="1" customWidth="1"/>
    <col min="7" max="7" width="12.5703125" style="1" customWidth="1"/>
    <col min="8" max="16384" width="9.140625" style="1"/>
  </cols>
  <sheetData>
    <row r="1" spans="1:7" ht="41.25" customHeight="1" x14ac:dyDescent="0.25">
      <c r="E1" s="404" t="s">
        <v>49</v>
      </c>
    </row>
    <row r="2" spans="1:7" ht="69" customHeight="1" x14ac:dyDescent="0.2">
      <c r="A2" s="506" t="s">
        <v>380</v>
      </c>
      <c r="B2" s="506"/>
      <c r="C2" s="506"/>
      <c r="D2" s="506"/>
      <c r="E2" s="506"/>
    </row>
    <row r="3" spans="1:7" ht="18.75" customHeight="1" x14ac:dyDescent="0.25">
      <c r="E3" s="5" t="s">
        <v>1</v>
      </c>
    </row>
    <row r="4" spans="1:7" ht="15" customHeight="1" x14ac:dyDescent="0.2">
      <c r="A4" s="507" t="s">
        <v>2</v>
      </c>
      <c r="B4" s="507" t="s">
        <v>50</v>
      </c>
      <c r="C4" s="508" t="s">
        <v>3</v>
      </c>
      <c r="D4" s="509" t="s">
        <v>51</v>
      </c>
      <c r="E4" s="508" t="s">
        <v>5</v>
      </c>
    </row>
    <row r="5" spans="1:7" ht="66.75" customHeight="1" x14ac:dyDescent="0.2">
      <c r="A5" s="507"/>
      <c r="B5" s="507"/>
      <c r="C5" s="508"/>
      <c r="D5" s="509"/>
      <c r="E5" s="508"/>
    </row>
    <row r="6" spans="1:7" x14ac:dyDescent="0.25">
      <c r="A6" s="23">
        <v>1</v>
      </c>
      <c r="B6" s="23">
        <v>2</v>
      </c>
      <c r="C6" s="8">
        <v>3</v>
      </c>
      <c r="D6" s="8">
        <v>4</v>
      </c>
      <c r="E6" s="8">
        <v>5</v>
      </c>
    </row>
    <row r="7" spans="1:7" x14ac:dyDescent="0.25">
      <c r="A7" s="24">
        <v>1</v>
      </c>
      <c r="B7" s="11" t="s">
        <v>6</v>
      </c>
      <c r="C7" s="25">
        <v>166584</v>
      </c>
      <c r="D7" s="25">
        <v>166584</v>
      </c>
      <c r="E7" s="25">
        <v>0</v>
      </c>
      <c r="F7" s="13"/>
      <c r="G7" s="13"/>
    </row>
    <row r="8" spans="1:7" x14ac:dyDescent="0.25">
      <c r="A8" s="24">
        <v>2</v>
      </c>
      <c r="B8" s="11" t="s">
        <v>7</v>
      </c>
      <c r="C8" s="25">
        <v>200365</v>
      </c>
      <c r="D8" s="25">
        <v>200365</v>
      </c>
      <c r="E8" s="25">
        <v>0</v>
      </c>
      <c r="F8" s="13"/>
      <c r="G8" s="13"/>
    </row>
    <row r="9" spans="1:7" x14ac:dyDescent="0.25">
      <c r="A9" s="24">
        <v>3</v>
      </c>
      <c r="B9" s="11" t="s">
        <v>8</v>
      </c>
      <c r="C9" s="25">
        <v>0</v>
      </c>
      <c r="D9" s="25">
        <v>0</v>
      </c>
      <c r="E9" s="25">
        <v>0</v>
      </c>
      <c r="F9" s="13"/>
      <c r="G9" s="13"/>
    </row>
    <row r="10" spans="1:7" x14ac:dyDescent="0.25">
      <c r="A10" s="24">
        <v>4</v>
      </c>
      <c r="B10" s="11" t="s">
        <v>9</v>
      </c>
      <c r="C10" s="25">
        <v>122509</v>
      </c>
      <c r="D10" s="25">
        <v>122509</v>
      </c>
      <c r="E10" s="25">
        <v>0</v>
      </c>
      <c r="F10" s="13"/>
      <c r="G10" s="13"/>
    </row>
    <row r="11" spans="1:7" x14ac:dyDescent="0.25">
      <c r="A11" s="24">
        <v>5</v>
      </c>
      <c r="B11" s="15" t="s">
        <v>10</v>
      </c>
      <c r="C11" s="25">
        <v>401155</v>
      </c>
      <c r="D11" s="25">
        <v>401155</v>
      </c>
      <c r="E11" s="25">
        <v>0</v>
      </c>
      <c r="F11" s="13"/>
      <c r="G11" s="13"/>
    </row>
    <row r="12" spans="1:7" x14ac:dyDescent="0.25">
      <c r="A12" s="24">
        <v>6</v>
      </c>
      <c r="B12" s="15" t="s">
        <v>11</v>
      </c>
      <c r="C12" s="25">
        <v>181941</v>
      </c>
      <c r="D12" s="25">
        <v>181941</v>
      </c>
      <c r="E12" s="25">
        <v>0</v>
      </c>
      <c r="F12" s="13"/>
      <c r="G12" s="13"/>
    </row>
    <row r="13" spans="1:7" x14ac:dyDescent="0.25">
      <c r="A13" s="24">
        <v>7</v>
      </c>
      <c r="B13" s="15" t="s">
        <v>12</v>
      </c>
      <c r="C13" s="25">
        <v>200933</v>
      </c>
      <c r="D13" s="25">
        <v>200933</v>
      </c>
      <c r="E13" s="25">
        <v>0</v>
      </c>
      <c r="F13" s="13"/>
      <c r="G13" s="13"/>
    </row>
    <row r="14" spans="1:7" x14ac:dyDescent="0.25">
      <c r="A14" s="24">
        <v>8</v>
      </c>
      <c r="B14" s="15" t="s">
        <v>13</v>
      </c>
      <c r="C14" s="25">
        <v>132269</v>
      </c>
      <c r="D14" s="25">
        <v>132269</v>
      </c>
      <c r="E14" s="25">
        <v>0</v>
      </c>
      <c r="F14" s="13"/>
      <c r="G14" s="13"/>
    </row>
    <row r="15" spans="1:7" x14ac:dyDescent="0.25">
      <c r="A15" s="24">
        <v>9</v>
      </c>
      <c r="B15" s="15" t="s">
        <v>14</v>
      </c>
      <c r="C15" s="25">
        <v>154824</v>
      </c>
      <c r="D15" s="25">
        <v>154824</v>
      </c>
      <c r="E15" s="25">
        <v>0</v>
      </c>
      <c r="F15" s="13"/>
      <c r="G15" s="13"/>
    </row>
    <row r="16" spans="1:7" x14ac:dyDescent="0.25">
      <c r="A16" s="24">
        <v>10</v>
      </c>
      <c r="B16" s="17" t="s">
        <v>15</v>
      </c>
      <c r="C16" s="25">
        <v>86108</v>
      </c>
      <c r="D16" s="25">
        <v>79383</v>
      </c>
      <c r="E16" s="25">
        <v>6725</v>
      </c>
      <c r="F16" s="13"/>
      <c r="G16" s="13"/>
    </row>
    <row r="17" spans="1:7" x14ac:dyDescent="0.25">
      <c r="A17" s="24">
        <v>11</v>
      </c>
      <c r="B17" s="17" t="s">
        <v>16</v>
      </c>
      <c r="C17" s="25">
        <v>97384</v>
      </c>
      <c r="D17" s="25">
        <v>59802</v>
      </c>
      <c r="E17" s="25">
        <v>37582</v>
      </c>
      <c r="F17" s="13"/>
      <c r="G17" s="13"/>
    </row>
    <row r="18" spans="1:7" x14ac:dyDescent="0.25">
      <c r="A18" s="24">
        <v>12</v>
      </c>
      <c r="B18" s="18" t="s">
        <v>17</v>
      </c>
      <c r="C18" s="25">
        <v>112726</v>
      </c>
      <c r="D18" s="25">
        <v>78222</v>
      </c>
      <c r="E18" s="25">
        <v>34504</v>
      </c>
      <c r="F18" s="13"/>
      <c r="G18" s="13"/>
    </row>
    <row r="19" spans="1:7" x14ac:dyDescent="0.25">
      <c r="A19" s="24">
        <v>13</v>
      </c>
      <c r="B19" s="18" t="s">
        <v>18</v>
      </c>
      <c r="C19" s="25">
        <v>95344</v>
      </c>
      <c r="D19" s="25">
        <v>48898</v>
      </c>
      <c r="E19" s="25">
        <v>46446</v>
      </c>
      <c r="F19" s="13"/>
      <c r="G19" s="13"/>
    </row>
    <row r="20" spans="1:7" x14ac:dyDescent="0.25">
      <c r="A20" s="24">
        <v>14</v>
      </c>
      <c r="B20" s="18" t="s">
        <v>19</v>
      </c>
      <c r="C20" s="25">
        <v>66636</v>
      </c>
      <c r="D20" s="25">
        <v>26175</v>
      </c>
      <c r="E20" s="25">
        <v>40461</v>
      </c>
      <c r="F20" s="13"/>
      <c r="G20" s="13"/>
    </row>
    <row r="21" spans="1:7" x14ac:dyDescent="0.25">
      <c r="A21" s="24">
        <v>15</v>
      </c>
      <c r="B21" s="18" t="s">
        <v>20</v>
      </c>
      <c r="C21" s="25">
        <v>175622</v>
      </c>
      <c r="D21" s="25">
        <v>175622</v>
      </c>
      <c r="E21" s="25">
        <v>0</v>
      </c>
      <c r="F21" s="13"/>
      <c r="G21" s="13"/>
    </row>
    <row r="22" spans="1:7" x14ac:dyDescent="0.25">
      <c r="A22" s="24">
        <v>16</v>
      </c>
      <c r="B22" s="18" t="s">
        <v>21</v>
      </c>
      <c r="C22" s="25">
        <v>55459</v>
      </c>
      <c r="D22" s="25">
        <v>22950</v>
      </c>
      <c r="E22" s="25">
        <v>32509</v>
      </c>
      <c r="F22" s="13"/>
      <c r="G22" s="13"/>
    </row>
    <row r="23" spans="1:7" x14ac:dyDescent="0.25">
      <c r="A23" s="24">
        <v>17</v>
      </c>
      <c r="B23" s="18" t="s">
        <v>22</v>
      </c>
      <c r="C23" s="25">
        <v>122243</v>
      </c>
      <c r="D23" s="25">
        <v>43029</v>
      </c>
      <c r="E23" s="25">
        <v>79214</v>
      </c>
      <c r="F23" s="13"/>
      <c r="G23" s="13"/>
    </row>
    <row r="24" spans="1:7" x14ac:dyDescent="0.25">
      <c r="A24" s="24">
        <v>18</v>
      </c>
      <c r="B24" s="18" t="s">
        <v>23</v>
      </c>
      <c r="C24" s="25">
        <v>71459</v>
      </c>
      <c r="D24" s="25">
        <v>33067</v>
      </c>
      <c r="E24" s="25">
        <v>38392</v>
      </c>
      <c r="F24" s="13"/>
      <c r="G24" s="13"/>
    </row>
    <row r="25" spans="1:7" x14ac:dyDescent="0.25">
      <c r="A25" s="24">
        <v>19</v>
      </c>
      <c r="B25" s="18" t="s">
        <v>24</v>
      </c>
      <c r="C25" s="25">
        <v>165157</v>
      </c>
      <c r="D25" s="25">
        <v>57566</v>
      </c>
      <c r="E25" s="25">
        <v>107591</v>
      </c>
      <c r="F25" s="13"/>
      <c r="G25" s="13"/>
    </row>
    <row r="26" spans="1:7" x14ac:dyDescent="0.25">
      <c r="A26" s="24">
        <v>20</v>
      </c>
      <c r="B26" s="18" t="s">
        <v>25</v>
      </c>
      <c r="C26" s="25">
        <v>78034</v>
      </c>
      <c r="D26" s="25">
        <v>26356</v>
      </c>
      <c r="E26" s="25">
        <v>51678</v>
      </c>
      <c r="F26" s="13"/>
      <c r="G26" s="13"/>
    </row>
    <row r="27" spans="1:7" x14ac:dyDescent="0.25">
      <c r="A27" s="24">
        <v>21</v>
      </c>
      <c r="B27" s="18" t="s">
        <v>26</v>
      </c>
      <c r="C27" s="25">
        <v>92998</v>
      </c>
      <c r="D27" s="25">
        <v>62971</v>
      </c>
      <c r="E27" s="25">
        <v>30027</v>
      </c>
      <c r="F27" s="13"/>
      <c r="G27" s="13"/>
    </row>
    <row r="28" spans="1:7" x14ac:dyDescent="0.25">
      <c r="A28" s="24">
        <v>22</v>
      </c>
      <c r="B28" s="18" t="s">
        <v>27</v>
      </c>
      <c r="C28" s="25">
        <v>122345</v>
      </c>
      <c r="D28" s="25">
        <v>44934</v>
      </c>
      <c r="E28" s="25">
        <v>77411</v>
      </c>
      <c r="F28" s="13"/>
      <c r="G28" s="13"/>
    </row>
    <row r="29" spans="1:7" x14ac:dyDescent="0.25">
      <c r="A29" s="24">
        <v>23</v>
      </c>
      <c r="B29" s="15" t="s">
        <v>28</v>
      </c>
      <c r="C29" s="25">
        <v>93163</v>
      </c>
      <c r="D29" s="25">
        <v>93163</v>
      </c>
      <c r="E29" s="25">
        <v>0</v>
      </c>
      <c r="F29" s="13"/>
      <c r="G29" s="13"/>
    </row>
    <row r="30" spans="1:7" x14ac:dyDescent="0.25">
      <c r="A30" s="24">
        <v>24</v>
      </c>
      <c r="B30" s="15" t="s">
        <v>29</v>
      </c>
      <c r="C30" s="25">
        <v>68247</v>
      </c>
      <c r="D30" s="25">
        <v>48605</v>
      </c>
      <c r="E30" s="25">
        <v>19642</v>
      </c>
      <c r="F30" s="13"/>
      <c r="G30" s="13"/>
    </row>
    <row r="31" spans="1:7" x14ac:dyDescent="0.25">
      <c r="A31" s="24">
        <v>25</v>
      </c>
      <c r="B31" s="15" t="s">
        <v>30</v>
      </c>
      <c r="C31" s="25">
        <v>70475</v>
      </c>
      <c r="D31" s="25">
        <v>70475</v>
      </c>
      <c r="E31" s="25">
        <v>0</v>
      </c>
      <c r="F31" s="13"/>
      <c r="G31" s="13"/>
    </row>
    <row r="32" spans="1:7" x14ac:dyDescent="0.25">
      <c r="A32" s="24">
        <v>26</v>
      </c>
      <c r="B32" s="15" t="s">
        <v>31</v>
      </c>
      <c r="C32" s="25">
        <v>60368</v>
      </c>
      <c r="D32" s="25">
        <v>21787</v>
      </c>
      <c r="E32" s="25">
        <v>38581</v>
      </c>
      <c r="F32" s="13"/>
      <c r="G32" s="13"/>
    </row>
    <row r="33" spans="1:7" x14ac:dyDescent="0.25">
      <c r="A33" s="24">
        <v>27</v>
      </c>
      <c r="B33" s="15" t="s">
        <v>32</v>
      </c>
      <c r="C33" s="25">
        <v>131010</v>
      </c>
      <c r="D33" s="25">
        <v>96841</v>
      </c>
      <c r="E33" s="25">
        <v>34169</v>
      </c>
      <c r="F33" s="13"/>
      <c r="G33" s="13"/>
    </row>
    <row r="34" spans="1:7" x14ac:dyDescent="0.25">
      <c r="A34" s="24">
        <v>28</v>
      </c>
      <c r="B34" s="15" t="s">
        <v>33</v>
      </c>
      <c r="C34" s="25">
        <v>0</v>
      </c>
      <c r="D34" s="25">
        <v>0</v>
      </c>
      <c r="E34" s="25">
        <v>0</v>
      </c>
      <c r="F34" s="13"/>
      <c r="G34" s="13"/>
    </row>
    <row r="35" spans="1:7" x14ac:dyDescent="0.25">
      <c r="A35" s="24">
        <v>29</v>
      </c>
      <c r="B35" s="15" t="s">
        <v>34</v>
      </c>
      <c r="C35" s="25">
        <v>108980</v>
      </c>
      <c r="D35" s="25">
        <v>108980</v>
      </c>
      <c r="E35" s="25">
        <v>0</v>
      </c>
      <c r="F35" s="13"/>
      <c r="G35" s="13"/>
    </row>
    <row r="36" spans="1:7" x14ac:dyDescent="0.25">
      <c r="A36" s="24">
        <v>30</v>
      </c>
      <c r="B36" s="15" t="s">
        <v>35</v>
      </c>
      <c r="C36" s="25">
        <v>86208</v>
      </c>
      <c r="D36" s="25">
        <v>83154</v>
      </c>
      <c r="E36" s="25">
        <v>3054</v>
      </c>
      <c r="F36" s="13"/>
      <c r="G36" s="13"/>
    </row>
    <row r="37" spans="1:7" x14ac:dyDescent="0.25">
      <c r="A37" s="24">
        <v>31</v>
      </c>
      <c r="B37" s="15" t="s">
        <v>36</v>
      </c>
      <c r="C37" s="25">
        <v>95253</v>
      </c>
      <c r="D37" s="25">
        <v>59285</v>
      </c>
      <c r="E37" s="25">
        <v>35968</v>
      </c>
      <c r="F37" s="13"/>
      <c r="G37" s="13"/>
    </row>
    <row r="38" spans="1:7" x14ac:dyDescent="0.25">
      <c r="A38" s="24">
        <v>32</v>
      </c>
      <c r="B38" s="15" t="s">
        <v>37</v>
      </c>
      <c r="C38" s="25">
        <v>161398</v>
      </c>
      <c r="D38" s="25">
        <v>161398</v>
      </c>
      <c r="E38" s="25">
        <v>0</v>
      </c>
      <c r="F38" s="13"/>
      <c r="G38" s="13"/>
    </row>
    <row r="39" spans="1:7" x14ac:dyDescent="0.25">
      <c r="A39" s="24">
        <v>33</v>
      </c>
      <c r="B39" s="15" t="s">
        <v>38</v>
      </c>
      <c r="C39" s="25">
        <v>112277</v>
      </c>
      <c r="D39" s="25">
        <v>108842</v>
      </c>
      <c r="E39" s="25">
        <v>3435</v>
      </c>
      <c r="F39" s="13"/>
      <c r="G39" s="13"/>
    </row>
    <row r="40" spans="1:7" x14ac:dyDescent="0.25">
      <c r="A40" s="24">
        <v>34</v>
      </c>
      <c r="B40" s="15" t="s">
        <v>39</v>
      </c>
      <c r="C40" s="25">
        <v>130051</v>
      </c>
      <c r="D40" s="25">
        <v>64381</v>
      </c>
      <c r="E40" s="25">
        <v>65670</v>
      </c>
      <c r="F40" s="13"/>
      <c r="G40" s="13"/>
    </row>
    <row r="41" spans="1:7" x14ac:dyDescent="0.25">
      <c r="A41" s="24">
        <v>35</v>
      </c>
      <c r="B41" s="15" t="s">
        <v>40</v>
      </c>
      <c r="C41" s="25">
        <v>69806</v>
      </c>
      <c r="D41" s="25">
        <v>69806</v>
      </c>
      <c r="E41" s="25">
        <v>0</v>
      </c>
      <c r="F41" s="13"/>
      <c r="G41" s="13"/>
    </row>
    <row r="42" spans="1:7" x14ac:dyDescent="0.25">
      <c r="A42" s="24">
        <v>36</v>
      </c>
      <c r="B42" s="15" t="s">
        <v>41</v>
      </c>
      <c r="C42" s="25">
        <v>97862</v>
      </c>
      <c r="D42" s="25">
        <v>59617</v>
      </c>
      <c r="E42" s="25">
        <v>38245</v>
      </c>
      <c r="F42" s="13"/>
      <c r="G42" s="13"/>
    </row>
    <row r="43" spans="1:7" x14ac:dyDescent="0.25">
      <c r="A43" s="24">
        <v>37</v>
      </c>
      <c r="B43" s="15" t="s">
        <v>42</v>
      </c>
      <c r="C43" s="25">
        <v>136483</v>
      </c>
      <c r="D43" s="25">
        <v>126885</v>
      </c>
      <c r="E43" s="25">
        <v>9598</v>
      </c>
      <c r="F43" s="13"/>
      <c r="G43" s="13"/>
    </row>
    <row r="44" spans="1:7" x14ac:dyDescent="0.25">
      <c r="A44" s="24">
        <v>38</v>
      </c>
      <c r="B44" s="15" t="s">
        <v>43</v>
      </c>
      <c r="C44" s="25">
        <v>123132</v>
      </c>
      <c r="D44" s="25">
        <v>101746</v>
      </c>
      <c r="E44" s="25">
        <v>21386</v>
      </c>
      <c r="F44" s="13"/>
      <c r="G44" s="13"/>
    </row>
    <row r="45" spans="1:7" x14ac:dyDescent="0.25">
      <c r="A45" s="24">
        <v>39</v>
      </c>
      <c r="B45" s="15" t="s">
        <v>44</v>
      </c>
      <c r="C45" s="25">
        <v>113126</v>
      </c>
      <c r="D45" s="25">
        <v>113126</v>
      </c>
      <c r="E45" s="25">
        <v>0</v>
      </c>
      <c r="F45" s="13"/>
      <c r="G45" s="13"/>
    </row>
    <row r="46" spans="1:7" x14ac:dyDescent="0.25">
      <c r="A46" s="24">
        <v>40</v>
      </c>
      <c r="B46" s="15" t="s">
        <v>45</v>
      </c>
      <c r="C46" s="25">
        <v>102453</v>
      </c>
      <c r="D46" s="25">
        <v>35916</v>
      </c>
      <c r="E46" s="25">
        <v>66537</v>
      </c>
      <c r="F46" s="13"/>
      <c r="G46" s="13"/>
    </row>
    <row r="47" spans="1:7" x14ac:dyDescent="0.25">
      <c r="A47" s="24">
        <v>41</v>
      </c>
      <c r="B47" s="19" t="s">
        <v>46</v>
      </c>
      <c r="C47" s="25">
        <v>47165</v>
      </c>
      <c r="D47" s="25">
        <v>47165</v>
      </c>
      <c r="E47" s="25">
        <v>0</v>
      </c>
      <c r="F47" s="13"/>
      <c r="G47" s="13"/>
    </row>
    <row r="48" spans="1:7" x14ac:dyDescent="0.25">
      <c r="A48" s="24">
        <v>42</v>
      </c>
      <c r="B48" s="19" t="s">
        <v>47</v>
      </c>
      <c r="C48" s="25">
        <v>112</v>
      </c>
      <c r="D48" s="25">
        <v>112</v>
      </c>
      <c r="E48" s="25">
        <v>0</v>
      </c>
      <c r="F48" s="13"/>
      <c r="G48" s="13"/>
    </row>
    <row r="49" spans="1:7" x14ac:dyDescent="0.25">
      <c r="A49" s="24"/>
      <c r="B49" s="26" t="s">
        <v>52</v>
      </c>
      <c r="C49" s="25">
        <v>263419</v>
      </c>
      <c r="D49" s="25">
        <v>263419</v>
      </c>
      <c r="E49" s="25">
        <v>0</v>
      </c>
      <c r="F49" s="13"/>
      <c r="G49" s="13"/>
    </row>
    <row r="50" spans="1:7" x14ac:dyDescent="0.25">
      <c r="A50" s="27"/>
      <c r="B50" s="28" t="s">
        <v>48</v>
      </c>
      <c r="C50" s="29">
        <v>4973083</v>
      </c>
      <c r="D50" s="29">
        <v>4054258</v>
      </c>
      <c r="E50" s="29">
        <v>918825</v>
      </c>
      <c r="F50" s="13"/>
      <c r="G50" s="13"/>
    </row>
    <row r="51" spans="1:7" x14ac:dyDescent="0.25">
      <c r="D51" s="30"/>
    </row>
    <row r="52" spans="1:7" x14ac:dyDescent="0.25">
      <c r="C52" s="30"/>
      <c r="D52" s="30"/>
      <c r="E52" s="30"/>
    </row>
    <row r="53" spans="1:7" x14ac:dyDescent="0.25">
      <c r="D53" s="30"/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9" orientation="portrait" r:id="rId1"/>
  <headerFooter>
    <oddFooter>&amp;L&amp;"Times New Roman,обычный"&amp;8&amp;Z&amp;F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  <pageSetUpPr fitToPage="1"/>
  </sheetPr>
  <dimension ref="A1:O17"/>
  <sheetViews>
    <sheetView view="pageBreakPreview" topLeftCell="C1" zoomScaleNormal="100" zoomScaleSheetLayoutView="100" workbookViewId="0">
      <selection activeCell="C5" sqref="C5:C7"/>
    </sheetView>
  </sheetViews>
  <sheetFormatPr defaultColWidth="9.140625" defaultRowHeight="15" x14ac:dyDescent="0.25"/>
  <cols>
    <col min="1" max="1" width="2.85546875" style="156" customWidth="1"/>
    <col min="2" max="2" width="8.85546875" style="156" hidden="1" customWidth="1"/>
    <col min="3" max="3" width="6.42578125" style="156" customWidth="1"/>
    <col min="4" max="4" width="44" style="156" customWidth="1"/>
    <col min="5" max="5" width="17.5703125" style="156" customWidth="1"/>
    <col min="6" max="6" width="16.85546875" style="156" customWidth="1"/>
    <col min="7" max="7" width="16.28515625" style="156" customWidth="1"/>
    <col min="8" max="10" width="9.140625" style="156"/>
    <col min="11" max="11" width="12.28515625" style="156" customWidth="1"/>
    <col min="12" max="16384" width="9.140625" style="156"/>
  </cols>
  <sheetData>
    <row r="1" spans="1:15" ht="39.75" customHeight="1" x14ac:dyDescent="0.25">
      <c r="A1" s="171"/>
      <c r="B1" s="171"/>
      <c r="C1" s="649" t="s">
        <v>330</v>
      </c>
      <c r="D1" s="649"/>
      <c r="E1" s="649"/>
      <c r="F1" s="649"/>
      <c r="G1" s="649"/>
    </row>
    <row r="2" spans="1:15" ht="16.899999999999999" customHeight="1" x14ac:dyDescent="0.25">
      <c r="A2" s="166"/>
      <c r="B2" s="166"/>
      <c r="C2" s="667" t="s">
        <v>388</v>
      </c>
      <c r="D2" s="667"/>
      <c r="E2" s="667"/>
      <c r="F2" s="667"/>
      <c r="G2" s="667"/>
      <c r="K2" s="669"/>
      <c r="L2" s="669"/>
      <c r="M2" s="669"/>
      <c r="N2" s="670"/>
      <c r="O2" s="670"/>
    </row>
    <row r="3" spans="1:15" ht="18.600000000000001" customHeight="1" x14ac:dyDescent="0.25">
      <c r="A3" s="170"/>
      <c r="B3" s="170"/>
      <c r="C3" s="667"/>
      <c r="D3" s="667"/>
      <c r="E3" s="667"/>
      <c r="F3" s="667"/>
      <c r="G3" s="667"/>
      <c r="J3" s="168"/>
      <c r="K3" s="669"/>
      <c r="L3" s="669"/>
      <c r="M3" s="669"/>
      <c r="N3" s="670"/>
      <c r="O3" s="670"/>
    </row>
    <row r="4" spans="1:15" ht="68.25" customHeight="1" x14ac:dyDescent="0.25">
      <c r="A4" s="169"/>
      <c r="B4" s="169"/>
      <c r="C4" s="668"/>
      <c r="D4" s="668"/>
      <c r="E4" s="668"/>
      <c r="F4" s="668"/>
      <c r="G4" s="668"/>
      <c r="J4" s="168"/>
      <c r="K4" s="167"/>
      <c r="L4" s="167"/>
      <c r="M4" s="167"/>
      <c r="N4" s="157"/>
      <c r="O4" s="157"/>
    </row>
    <row r="5" spans="1:15" ht="22.5" customHeight="1" x14ac:dyDescent="0.25">
      <c r="A5" s="166"/>
      <c r="B5" s="166"/>
      <c r="C5" s="671" t="s">
        <v>254</v>
      </c>
      <c r="D5" s="671" t="s">
        <v>50</v>
      </c>
      <c r="E5" s="665" t="s">
        <v>246</v>
      </c>
      <c r="F5" s="672"/>
      <c r="G5" s="666"/>
    </row>
    <row r="6" spans="1:15" ht="27.75" customHeight="1" x14ac:dyDescent="0.25">
      <c r="A6" s="166"/>
      <c r="B6" s="166"/>
      <c r="C6" s="671"/>
      <c r="D6" s="671"/>
      <c r="E6" s="663" t="s">
        <v>225</v>
      </c>
      <c r="F6" s="665" t="s">
        <v>219</v>
      </c>
      <c r="G6" s="666"/>
    </row>
    <row r="7" spans="1:15" ht="26.25" customHeight="1" x14ac:dyDescent="0.25">
      <c r="A7" s="166"/>
      <c r="B7" s="166"/>
      <c r="C7" s="671"/>
      <c r="D7" s="671"/>
      <c r="E7" s="664"/>
      <c r="F7" s="165" t="s">
        <v>218</v>
      </c>
      <c r="G7" s="165" t="s">
        <v>224</v>
      </c>
    </row>
    <row r="8" spans="1:15" ht="99.75" hidden="1" customHeight="1" x14ac:dyDescent="0.25">
      <c r="A8" s="158"/>
      <c r="B8" s="158"/>
      <c r="C8" s="163" t="s">
        <v>253</v>
      </c>
      <c r="D8" s="164" t="s">
        <v>252</v>
      </c>
      <c r="E8" s="163" t="s">
        <v>251</v>
      </c>
      <c r="F8" s="163">
        <v>4</v>
      </c>
      <c r="G8" s="163">
        <v>5</v>
      </c>
      <c r="H8" s="157"/>
    </row>
    <row r="9" spans="1:15" ht="16.5" customHeight="1" x14ac:dyDescent="0.25">
      <c r="A9" s="158"/>
      <c r="B9" s="158"/>
      <c r="C9" s="161">
        <v>1</v>
      </c>
      <c r="D9" s="162">
        <v>2</v>
      </c>
      <c r="E9" s="162">
        <v>3</v>
      </c>
      <c r="F9" s="162">
        <v>4</v>
      </c>
      <c r="G9" s="162">
        <v>5</v>
      </c>
      <c r="H9" s="157"/>
    </row>
    <row r="10" spans="1:15" ht="23.25" customHeight="1" x14ac:dyDescent="0.25">
      <c r="A10" s="158"/>
      <c r="B10" s="158"/>
      <c r="C10" s="161">
        <v>1</v>
      </c>
      <c r="D10" s="399" t="s">
        <v>7</v>
      </c>
      <c r="E10" s="400">
        <v>80000</v>
      </c>
      <c r="F10" s="401">
        <v>0</v>
      </c>
      <c r="G10" s="401">
        <v>0</v>
      </c>
      <c r="H10" s="157"/>
    </row>
    <row r="11" spans="1:15" ht="22.5" customHeight="1" x14ac:dyDescent="0.25">
      <c r="A11" s="158"/>
      <c r="B11" s="158"/>
      <c r="C11" s="161">
        <v>2</v>
      </c>
      <c r="D11" s="399" t="s">
        <v>6</v>
      </c>
      <c r="E11" s="400">
        <v>70000</v>
      </c>
      <c r="F11" s="401">
        <v>0</v>
      </c>
      <c r="G11" s="401">
        <v>0</v>
      </c>
      <c r="H11" s="157"/>
    </row>
    <row r="12" spans="1:15" ht="21.75" customHeight="1" x14ac:dyDescent="0.25">
      <c r="A12" s="158"/>
      <c r="B12" s="158"/>
      <c r="C12" s="160">
        <v>3</v>
      </c>
      <c r="D12" s="399" t="s">
        <v>10</v>
      </c>
      <c r="E12" s="402">
        <v>70000</v>
      </c>
      <c r="F12" s="401">
        <v>0</v>
      </c>
      <c r="G12" s="401">
        <v>0</v>
      </c>
      <c r="H12" s="157"/>
    </row>
    <row r="13" spans="1:15" ht="20.25" customHeight="1" x14ac:dyDescent="0.25">
      <c r="A13" s="158"/>
      <c r="B13" s="158"/>
      <c r="C13" s="160">
        <v>4</v>
      </c>
      <c r="D13" s="399" t="s">
        <v>14</v>
      </c>
      <c r="E13" s="402">
        <v>70000</v>
      </c>
      <c r="F13" s="401">
        <v>0</v>
      </c>
      <c r="G13" s="401">
        <v>0</v>
      </c>
      <c r="H13" s="157"/>
    </row>
    <row r="14" spans="1:15" ht="21.75" customHeight="1" x14ac:dyDescent="0.25">
      <c r="A14" s="158"/>
      <c r="B14" s="158"/>
      <c r="C14" s="160">
        <v>5</v>
      </c>
      <c r="D14" s="399" t="s">
        <v>11</v>
      </c>
      <c r="E14" s="402">
        <v>50000</v>
      </c>
      <c r="F14" s="401">
        <v>0</v>
      </c>
      <c r="G14" s="401">
        <v>0</v>
      </c>
      <c r="H14" s="157"/>
    </row>
    <row r="15" spans="1:15" ht="22.5" customHeight="1" x14ac:dyDescent="0.25">
      <c r="A15" s="158"/>
      <c r="B15" s="158"/>
      <c r="C15" s="160"/>
      <c r="D15" s="159" t="s">
        <v>48</v>
      </c>
      <c r="E15" s="403">
        <f>SUM(E10:E14)</f>
        <v>340000</v>
      </c>
      <c r="F15" s="403">
        <v>0</v>
      </c>
      <c r="G15" s="403">
        <v>0</v>
      </c>
      <c r="H15" s="157"/>
    </row>
    <row r="16" spans="1:15" x14ac:dyDescent="0.25">
      <c r="A16" s="158"/>
      <c r="B16" s="158"/>
      <c r="C16" s="158"/>
      <c r="D16" s="158"/>
      <c r="E16" s="158"/>
      <c r="F16" s="158"/>
    </row>
    <row r="17" spans="4:4" x14ac:dyDescent="0.25">
      <c r="D17" s="157"/>
    </row>
  </sheetData>
  <mergeCells count="8">
    <mergeCell ref="E6:E7"/>
    <mergeCell ref="F6:G6"/>
    <mergeCell ref="C2:G4"/>
    <mergeCell ref="C1:G1"/>
    <mergeCell ref="K2:O3"/>
    <mergeCell ref="C5:C7"/>
    <mergeCell ref="D5:D7"/>
    <mergeCell ref="E5:G5"/>
  </mergeCells>
  <printOptions horizontalCentered="1"/>
  <pageMargins left="0.78740157480314965" right="0.39370078740157483" top="0.59055118110236227" bottom="0.59055118110236227" header="0.31496062992125984" footer="0.11811023622047245"/>
  <pageSetup paperSize="9" scale="88" firstPageNumber="2" orientation="portrait" r:id="rId1"/>
  <headerFooter>
    <oddFooter>&amp;L&amp;"Times New Roman,обычный"&amp;8&amp;Z&amp;F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39997558519241921"/>
    <pageSetUpPr fitToPage="1"/>
  </sheetPr>
  <dimension ref="A1:M17"/>
  <sheetViews>
    <sheetView view="pageBreakPreview" zoomScaleNormal="100" zoomScaleSheetLayoutView="100" workbookViewId="0">
      <selection activeCell="D6" sqref="D6:E6"/>
    </sheetView>
  </sheetViews>
  <sheetFormatPr defaultColWidth="9.140625" defaultRowHeight="15" x14ac:dyDescent="0.25"/>
  <cols>
    <col min="1" max="1" width="6.42578125" style="367" customWidth="1"/>
    <col min="2" max="2" width="44" style="367" customWidth="1"/>
    <col min="3" max="3" width="17.5703125" style="367" customWidth="1"/>
    <col min="4" max="4" width="16.85546875" style="367" customWidth="1"/>
    <col min="5" max="5" width="16.28515625" style="367" customWidth="1"/>
    <col min="6" max="8" width="9.140625" style="367"/>
    <col min="9" max="9" width="12.28515625" style="367" customWidth="1"/>
    <col min="10" max="16384" width="9.140625" style="367"/>
  </cols>
  <sheetData>
    <row r="1" spans="1:13" ht="28.15" customHeight="1" x14ac:dyDescent="0.25">
      <c r="A1" s="673" t="s">
        <v>332</v>
      </c>
      <c r="B1" s="674"/>
      <c r="C1" s="674"/>
      <c r="D1" s="674"/>
      <c r="E1" s="674"/>
    </row>
    <row r="2" spans="1:13" ht="16.899999999999999" customHeight="1" x14ac:dyDescent="0.25">
      <c r="A2" s="675" t="s">
        <v>373</v>
      </c>
      <c r="B2" s="675"/>
      <c r="C2" s="675"/>
      <c r="D2" s="675"/>
      <c r="E2" s="675"/>
      <c r="I2" s="677"/>
      <c r="J2" s="677"/>
      <c r="K2" s="677"/>
      <c r="L2" s="678"/>
      <c r="M2" s="678"/>
    </row>
    <row r="3" spans="1:13" ht="18.600000000000001" customHeight="1" x14ac:dyDescent="0.25">
      <c r="A3" s="675"/>
      <c r="B3" s="675"/>
      <c r="C3" s="675"/>
      <c r="D3" s="675"/>
      <c r="E3" s="675"/>
      <c r="I3" s="677"/>
      <c r="J3" s="677"/>
      <c r="K3" s="677"/>
      <c r="L3" s="678"/>
      <c r="M3" s="678"/>
    </row>
    <row r="4" spans="1:13" ht="68.25" customHeight="1" x14ac:dyDescent="0.25">
      <c r="A4" s="676"/>
      <c r="B4" s="676"/>
      <c r="C4" s="676"/>
      <c r="D4" s="676"/>
      <c r="E4" s="676"/>
      <c r="I4" s="368"/>
      <c r="J4" s="368"/>
      <c r="K4" s="368"/>
      <c r="L4" s="369"/>
      <c r="M4" s="369"/>
    </row>
    <row r="5" spans="1:13" ht="22.5" customHeight="1" x14ac:dyDescent="0.25">
      <c r="A5" s="679" t="s">
        <v>254</v>
      </c>
      <c r="B5" s="679" t="s">
        <v>50</v>
      </c>
      <c r="C5" s="679" t="s">
        <v>246</v>
      </c>
      <c r="D5" s="679"/>
      <c r="E5" s="679"/>
    </row>
    <row r="6" spans="1:13" ht="27.75" customHeight="1" x14ac:dyDescent="0.25">
      <c r="A6" s="679"/>
      <c r="B6" s="679"/>
      <c r="C6" s="679" t="s">
        <v>225</v>
      </c>
      <c r="D6" s="679" t="s">
        <v>219</v>
      </c>
      <c r="E6" s="679"/>
    </row>
    <row r="7" spans="1:13" ht="26.25" customHeight="1" x14ac:dyDescent="0.25">
      <c r="A7" s="679"/>
      <c r="B7" s="679"/>
      <c r="C7" s="679"/>
      <c r="D7" s="370" t="s">
        <v>218</v>
      </c>
      <c r="E7" s="370" t="s">
        <v>224</v>
      </c>
    </row>
    <row r="8" spans="1:13" ht="99.75" hidden="1" customHeight="1" x14ac:dyDescent="0.25">
      <c r="A8" s="372" t="s">
        <v>253</v>
      </c>
      <c r="B8" s="373" t="s">
        <v>252</v>
      </c>
      <c r="C8" s="372" t="s">
        <v>251</v>
      </c>
      <c r="D8" s="372">
        <v>4</v>
      </c>
      <c r="E8" s="372">
        <v>5</v>
      </c>
      <c r="F8" s="369"/>
    </row>
    <row r="9" spans="1:13" ht="16.5" customHeight="1" x14ac:dyDescent="0.25">
      <c r="A9" s="374">
        <v>1</v>
      </c>
      <c r="B9" s="370">
        <v>2</v>
      </c>
      <c r="C9" s="370">
        <v>3</v>
      </c>
      <c r="D9" s="370">
        <v>4</v>
      </c>
      <c r="E9" s="370">
        <v>5</v>
      </c>
      <c r="F9" s="369"/>
    </row>
    <row r="10" spans="1:13" ht="23.25" customHeight="1" x14ac:dyDescent="0.25">
      <c r="A10" s="374">
        <v>1</v>
      </c>
      <c r="B10" s="383" t="s">
        <v>14</v>
      </c>
      <c r="C10" s="379">
        <v>10000</v>
      </c>
      <c r="D10" s="380">
        <v>0</v>
      </c>
      <c r="E10" s="380">
        <v>0</v>
      </c>
      <c r="F10" s="369"/>
    </row>
    <row r="11" spans="1:13" ht="22.5" customHeight="1" x14ac:dyDescent="0.25">
      <c r="A11" s="374">
        <v>2</v>
      </c>
      <c r="B11" s="383" t="s">
        <v>37</v>
      </c>
      <c r="C11" s="379">
        <v>10000</v>
      </c>
      <c r="D11" s="380">
        <v>0</v>
      </c>
      <c r="E11" s="380">
        <v>0</v>
      </c>
      <c r="F11" s="369"/>
    </row>
    <row r="12" spans="1:13" ht="21.75" customHeight="1" x14ac:dyDescent="0.25">
      <c r="A12" s="376">
        <v>3</v>
      </c>
      <c r="B12" s="383" t="s">
        <v>43</v>
      </c>
      <c r="C12" s="381">
        <v>5000</v>
      </c>
      <c r="D12" s="380">
        <v>0</v>
      </c>
      <c r="E12" s="380">
        <v>0</v>
      </c>
      <c r="F12" s="369"/>
    </row>
    <row r="13" spans="1:13" ht="20.25" hidden="1" customHeight="1" x14ac:dyDescent="0.25">
      <c r="A13" s="376"/>
      <c r="B13" s="377"/>
      <c r="C13" s="381"/>
      <c r="D13" s="380"/>
      <c r="E13" s="380"/>
      <c r="F13" s="369"/>
    </row>
    <row r="14" spans="1:13" ht="21.75" hidden="1" customHeight="1" x14ac:dyDescent="0.25">
      <c r="A14" s="376"/>
      <c r="B14" s="375"/>
      <c r="C14" s="381"/>
      <c r="D14" s="380"/>
      <c r="E14" s="380"/>
      <c r="F14" s="369"/>
    </row>
    <row r="15" spans="1:13" ht="22.5" customHeight="1" x14ac:dyDescent="0.25">
      <c r="A15" s="376"/>
      <c r="B15" s="378" t="s">
        <v>48</v>
      </c>
      <c r="C15" s="382">
        <f>SUM(C10:C14)</f>
        <v>25000</v>
      </c>
      <c r="D15" s="382">
        <v>0</v>
      </c>
      <c r="E15" s="382">
        <v>0</v>
      </c>
      <c r="F15" s="369"/>
    </row>
    <row r="16" spans="1:13" x14ac:dyDescent="0.25">
      <c r="A16" s="371"/>
      <c r="B16" s="371"/>
      <c r="C16" s="371"/>
      <c r="D16" s="371"/>
    </row>
    <row r="17" spans="2:2" x14ac:dyDescent="0.25">
      <c r="B17" s="369"/>
    </row>
  </sheetData>
  <mergeCells count="8">
    <mergeCell ref="A1:E1"/>
    <mergeCell ref="A2:E4"/>
    <mergeCell ref="I2:M3"/>
    <mergeCell ref="A5:A7"/>
    <mergeCell ref="B5:B7"/>
    <mergeCell ref="C5:E5"/>
    <mergeCell ref="C6:C7"/>
    <mergeCell ref="D6:E6"/>
  </mergeCells>
  <printOptions horizontalCentered="1"/>
  <pageMargins left="0.78740157480314965" right="0.39370078740157483" top="0.59055118110236227" bottom="0.59055118110236227" header="0.31496062992125984" footer="0.11811023622047245"/>
  <pageSetup paperSize="9" scale="91" firstPageNumber="2" orientation="portrait" r:id="rId1"/>
  <headerFooter>
    <oddFooter>&amp;L&amp;"Times New Roman,обычный"&amp;8&amp;Z&amp;F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39997558519241921"/>
    <pageSetUpPr fitToPage="1"/>
  </sheetPr>
  <dimension ref="A1:E49"/>
  <sheetViews>
    <sheetView view="pageBreakPreview" zoomScaleNormal="100" workbookViewId="0">
      <pane xSplit="2" ySplit="7" topLeftCell="C8" activePane="bottomRight" state="frozen"/>
      <selection activeCell="D40" sqref="D40"/>
      <selection pane="topRight" activeCell="D40" sqref="D40"/>
      <selection pane="bottomLeft" activeCell="D40" sqref="D40"/>
      <selection pane="bottomRight" activeCell="A7" sqref="A7"/>
    </sheetView>
  </sheetViews>
  <sheetFormatPr defaultColWidth="9.140625" defaultRowHeight="12.75" x14ac:dyDescent="0.2"/>
  <cols>
    <col min="1" max="1" width="9" style="77" customWidth="1"/>
    <col min="2" max="2" width="45" style="77" customWidth="1"/>
    <col min="3" max="5" width="13.7109375" style="77" customWidth="1"/>
    <col min="6" max="16384" width="9.140625" style="77"/>
  </cols>
  <sheetData>
    <row r="1" spans="1:5" s="137" customFormat="1" ht="18" customHeight="1" x14ac:dyDescent="0.2">
      <c r="A1" s="680" t="s">
        <v>333</v>
      </c>
      <c r="B1" s="681"/>
      <c r="C1" s="681"/>
      <c r="D1" s="681"/>
      <c r="E1" s="681"/>
    </row>
    <row r="2" spans="1:5" ht="74.45" customHeight="1" x14ac:dyDescent="0.2">
      <c r="A2" s="633" t="s">
        <v>331</v>
      </c>
      <c r="B2" s="633"/>
      <c r="C2" s="633"/>
      <c r="D2" s="633"/>
      <c r="E2" s="633"/>
    </row>
    <row r="3" spans="1:5" ht="15.75" x14ac:dyDescent="0.2">
      <c r="A3" s="629" t="s">
        <v>2</v>
      </c>
      <c r="B3" s="632" t="s">
        <v>50</v>
      </c>
      <c r="C3" s="630" t="s">
        <v>221</v>
      </c>
      <c r="D3" s="630"/>
      <c r="E3" s="630"/>
    </row>
    <row r="4" spans="1:5" s="137" customFormat="1" ht="18" customHeight="1" x14ac:dyDescent="0.2">
      <c r="A4" s="629"/>
      <c r="B4" s="632"/>
      <c r="C4" s="632" t="s">
        <v>225</v>
      </c>
      <c r="D4" s="632" t="s">
        <v>219</v>
      </c>
      <c r="E4" s="632"/>
    </row>
    <row r="5" spans="1:5" s="137" customFormat="1" ht="12.75" customHeight="1" x14ac:dyDescent="0.2">
      <c r="A5" s="629"/>
      <c r="B5" s="632"/>
      <c r="C5" s="632"/>
      <c r="D5" s="632" t="s">
        <v>218</v>
      </c>
      <c r="E5" s="632" t="s">
        <v>224</v>
      </c>
    </row>
    <row r="6" spans="1:5" s="136" customFormat="1" ht="15.6" customHeight="1" x14ac:dyDescent="0.2">
      <c r="A6" s="629"/>
      <c r="B6" s="632"/>
      <c r="C6" s="632"/>
      <c r="D6" s="632"/>
      <c r="E6" s="632"/>
    </row>
    <row r="7" spans="1:5" s="133" customFormat="1" ht="15.75" customHeight="1" x14ac:dyDescent="0.2">
      <c r="A7" s="395">
        <v>1</v>
      </c>
      <c r="B7" s="396">
        <v>2</v>
      </c>
      <c r="C7" s="396">
        <v>3</v>
      </c>
      <c r="D7" s="395">
        <v>4</v>
      </c>
      <c r="E7" s="395">
        <v>5</v>
      </c>
    </row>
    <row r="8" spans="1:5" ht="15.75" x14ac:dyDescent="0.2">
      <c r="A8" s="442">
        <v>1</v>
      </c>
      <c r="B8" s="443" t="s">
        <v>6</v>
      </c>
      <c r="C8" s="444">
        <v>862.5</v>
      </c>
      <c r="D8" s="444">
        <v>862.5</v>
      </c>
      <c r="E8" s="444">
        <v>862.5</v>
      </c>
    </row>
    <row r="9" spans="1:5" ht="15.75" x14ac:dyDescent="0.2">
      <c r="A9" s="131">
        <v>2</v>
      </c>
      <c r="B9" s="130" t="s">
        <v>7</v>
      </c>
      <c r="C9" s="129">
        <v>450</v>
      </c>
      <c r="D9" s="129">
        <v>450</v>
      </c>
      <c r="E9" s="129">
        <v>450</v>
      </c>
    </row>
    <row r="10" spans="1:5" ht="15.75" x14ac:dyDescent="0.2">
      <c r="A10" s="131">
        <v>3</v>
      </c>
      <c r="B10" s="130" t="s">
        <v>9</v>
      </c>
      <c r="C10" s="129">
        <v>466.5</v>
      </c>
      <c r="D10" s="129">
        <v>466.5</v>
      </c>
      <c r="E10" s="129">
        <v>466.5</v>
      </c>
    </row>
    <row r="11" spans="1:5" ht="15.75" x14ac:dyDescent="0.2">
      <c r="A11" s="131">
        <v>4</v>
      </c>
      <c r="B11" s="130" t="s">
        <v>10</v>
      </c>
      <c r="C11" s="129">
        <v>816.3</v>
      </c>
      <c r="D11" s="129">
        <v>816.3</v>
      </c>
      <c r="E11" s="129">
        <v>816.3</v>
      </c>
    </row>
    <row r="12" spans="1:5" ht="15.75" x14ac:dyDescent="0.2">
      <c r="A12" s="131">
        <v>5</v>
      </c>
      <c r="B12" s="130" t="s">
        <v>312</v>
      </c>
      <c r="C12" s="129">
        <v>962.4</v>
      </c>
      <c r="D12" s="129">
        <v>962.4</v>
      </c>
      <c r="E12" s="129">
        <v>962.4</v>
      </c>
    </row>
    <row r="13" spans="1:5" ht="15.75" x14ac:dyDescent="0.2">
      <c r="A13" s="131">
        <v>6</v>
      </c>
      <c r="B13" s="130" t="s">
        <v>12</v>
      </c>
      <c r="C13" s="129">
        <v>955.8</v>
      </c>
      <c r="D13" s="129">
        <v>955.8</v>
      </c>
      <c r="E13" s="129">
        <v>955.8</v>
      </c>
    </row>
    <row r="14" spans="1:5" ht="15.75" x14ac:dyDescent="0.2">
      <c r="A14" s="131">
        <v>7</v>
      </c>
      <c r="B14" s="132" t="s">
        <v>13</v>
      </c>
      <c r="C14" s="129">
        <v>995.4</v>
      </c>
      <c r="D14" s="129">
        <v>995.4</v>
      </c>
      <c r="E14" s="129">
        <v>995.4</v>
      </c>
    </row>
    <row r="15" spans="1:5" ht="15.75" x14ac:dyDescent="0.2">
      <c r="A15" s="131">
        <v>8</v>
      </c>
      <c r="B15" s="132" t="s">
        <v>14</v>
      </c>
      <c r="C15" s="129">
        <v>896.4</v>
      </c>
      <c r="D15" s="129">
        <v>896.4</v>
      </c>
      <c r="E15" s="129">
        <v>896.4</v>
      </c>
    </row>
    <row r="16" spans="1:5" ht="15.75" x14ac:dyDescent="0.2">
      <c r="A16" s="131">
        <v>9</v>
      </c>
      <c r="B16" s="130" t="s">
        <v>311</v>
      </c>
      <c r="C16" s="129">
        <v>1017.8</v>
      </c>
      <c r="D16" s="129">
        <v>1017.8</v>
      </c>
      <c r="E16" s="129">
        <v>1017.8</v>
      </c>
    </row>
    <row r="17" spans="1:5" ht="15.75" x14ac:dyDescent="0.2">
      <c r="A17" s="131">
        <v>10</v>
      </c>
      <c r="B17" s="130" t="s">
        <v>16</v>
      </c>
      <c r="C17" s="129">
        <v>998.1</v>
      </c>
      <c r="D17" s="129">
        <v>998.1</v>
      </c>
      <c r="E17" s="129">
        <v>998.1</v>
      </c>
    </row>
    <row r="18" spans="1:5" ht="15.75" x14ac:dyDescent="0.2">
      <c r="A18" s="131">
        <v>11</v>
      </c>
      <c r="B18" s="130" t="s">
        <v>17</v>
      </c>
      <c r="C18" s="129">
        <v>1144.9000000000001</v>
      </c>
      <c r="D18" s="129">
        <v>1144.9000000000001</v>
      </c>
      <c r="E18" s="129">
        <v>1144.9000000000001</v>
      </c>
    </row>
    <row r="19" spans="1:5" ht="15.75" x14ac:dyDescent="0.2">
      <c r="A19" s="131">
        <v>12</v>
      </c>
      <c r="B19" s="130" t="s">
        <v>18</v>
      </c>
      <c r="C19" s="129">
        <v>1037.5999999999999</v>
      </c>
      <c r="D19" s="129">
        <v>1037.5999999999999</v>
      </c>
      <c r="E19" s="129">
        <v>1037.5999999999999</v>
      </c>
    </row>
    <row r="20" spans="1:5" ht="15.75" x14ac:dyDescent="0.2">
      <c r="A20" s="131">
        <v>13</v>
      </c>
      <c r="B20" s="130" t="s">
        <v>19</v>
      </c>
      <c r="C20" s="129">
        <v>1380.9</v>
      </c>
      <c r="D20" s="129">
        <v>1380.9</v>
      </c>
      <c r="E20" s="129">
        <v>1380.9</v>
      </c>
    </row>
    <row r="21" spans="1:5" ht="15.75" x14ac:dyDescent="0.2">
      <c r="A21" s="131">
        <v>14</v>
      </c>
      <c r="B21" s="130" t="s">
        <v>20</v>
      </c>
      <c r="C21" s="129">
        <v>949.2</v>
      </c>
      <c r="D21" s="129">
        <v>949.2</v>
      </c>
      <c r="E21" s="129">
        <v>949.2</v>
      </c>
    </row>
    <row r="22" spans="1:5" ht="15.75" x14ac:dyDescent="0.2">
      <c r="A22" s="131">
        <v>15</v>
      </c>
      <c r="B22" s="130" t="s">
        <v>21</v>
      </c>
      <c r="C22" s="129">
        <v>1380.9</v>
      </c>
      <c r="D22" s="129">
        <v>1380.9</v>
      </c>
      <c r="E22" s="129">
        <v>1380.9</v>
      </c>
    </row>
    <row r="23" spans="1:5" ht="15.75" x14ac:dyDescent="0.2">
      <c r="A23" s="131">
        <v>16</v>
      </c>
      <c r="B23" s="130" t="s">
        <v>22</v>
      </c>
      <c r="C23" s="129">
        <v>1004.6</v>
      </c>
      <c r="D23" s="129">
        <v>1004.6</v>
      </c>
      <c r="E23" s="129">
        <v>1004.6</v>
      </c>
    </row>
    <row r="24" spans="1:5" ht="15.75" x14ac:dyDescent="0.2">
      <c r="A24" s="131">
        <v>17</v>
      </c>
      <c r="B24" s="130" t="s">
        <v>23</v>
      </c>
      <c r="C24" s="129">
        <v>1288.5</v>
      </c>
      <c r="D24" s="129">
        <v>1288.5</v>
      </c>
      <c r="E24" s="129">
        <v>1288.5</v>
      </c>
    </row>
    <row r="25" spans="1:5" ht="15.75" x14ac:dyDescent="0.2">
      <c r="A25" s="131">
        <v>18</v>
      </c>
      <c r="B25" s="130" t="s">
        <v>24</v>
      </c>
      <c r="C25" s="129">
        <v>1078.9000000000001</v>
      </c>
      <c r="D25" s="129">
        <v>1078.9000000000001</v>
      </c>
      <c r="E25" s="129">
        <v>1078.9000000000001</v>
      </c>
    </row>
    <row r="26" spans="1:5" ht="15.75" x14ac:dyDescent="0.2">
      <c r="A26" s="131">
        <v>19</v>
      </c>
      <c r="B26" s="130" t="s">
        <v>25</v>
      </c>
      <c r="C26" s="129">
        <v>1328.1</v>
      </c>
      <c r="D26" s="129">
        <v>1328.1</v>
      </c>
      <c r="E26" s="129">
        <v>1328.1</v>
      </c>
    </row>
    <row r="27" spans="1:5" ht="15.75" x14ac:dyDescent="0.2">
      <c r="A27" s="131">
        <v>20</v>
      </c>
      <c r="B27" s="130" t="s">
        <v>26</v>
      </c>
      <c r="C27" s="129">
        <v>998.1</v>
      </c>
      <c r="D27" s="129">
        <v>998.1</v>
      </c>
      <c r="E27" s="129">
        <v>998.1</v>
      </c>
    </row>
    <row r="28" spans="1:5" ht="15.75" x14ac:dyDescent="0.2">
      <c r="A28" s="131">
        <v>21</v>
      </c>
      <c r="B28" s="130" t="s">
        <v>27</v>
      </c>
      <c r="C28" s="129">
        <v>1011.2</v>
      </c>
      <c r="D28" s="129">
        <v>1011.2</v>
      </c>
      <c r="E28" s="129">
        <v>1011.2</v>
      </c>
    </row>
    <row r="29" spans="1:5" ht="15.75" x14ac:dyDescent="0.2">
      <c r="A29" s="131">
        <v>22</v>
      </c>
      <c r="B29" s="130" t="s">
        <v>28</v>
      </c>
      <c r="C29" s="129">
        <v>903</v>
      </c>
      <c r="D29" s="129">
        <v>903</v>
      </c>
      <c r="E29" s="129">
        <v>903</v>
      </c>
    </row>
    <row r="30" spans="1:5" ht="15.75" x14ac:dyDescent="0.2">
      <c r="A30" s="131">
        <v>23</v>
      </c>
      <c r="B30" s="130" t="s">
        <v>29</v>
      </c>
      <c r="C30" s="129">
        <v>1321.5</v>
      </c>
      <c r="D30" s="129">
        <v>1321.5</v>
      </c>
      <c r="E30" s="129">
        <v>1321.5</v>
      </c>
    </row>
    <row r="31" spans="1:5" ht="15.75" x14ac:dyDescent="0.2">
      <c r="A31" s="131">
        <v>24</v>
      </c>
      <c r="B31" s="130" t="s">
        <v>30</v>
      </c>
      <c r="C31" s="129">
        <v>903</v>
      </c>
      <c r="D31" s="129">
        <v>903</v>
      </c>
      <c r="E31" s="129">
        <v>903</v>
      </c>
    </row>
    <row r="32" spans="1:5" ht="15.75" x14ac:dyDescent="0.2">
      <c r="A32" s="131">
        <v>25</v>
      </c>
      <c r="B32" s="130" t="s">
        <v>31</v>
      </c>
      <c r="C32" s="129">
        <v>1380.9</v>
      </c>
      <c r="D32" s="129">
        <v>1380.9</v>
      </c>
      <c r="E32" s="129">
        <v>1380.9</v>
      </c>
    </row>
    <row r="33" spans="1:5" ht="15.75" x14ac:dyDescent="0.2">
      <c r="A33" s="131">
        <v>26</v>
      </c>
      <c r="B33" s="130" t="s">
        <v>32</v>
      </c>
      <c r="C33" s="129">
        <v>1072.3</v>
      </c>
      <c r="D33" s="129">
        <v>1072.3</v>
      </c>
      <c r="E33" s="129">
        <v>1072.3</v>
      </c>
    </row>
    <row r="34" spans="1:5" ht="15.75" x14ac:dyDescent="0.2">
      <c r="A34" s="131">
        <v>27</v>
      </c>
      <c r="B34" s="130" t="s">
        <v>33</v>
      </c>
      <c r="C34" s="129">
        <v>849.3</v>
      </c>
      <c r="D34" s="129">
        <v>849.3</v>
      </c>
      <c r="E34" s="129">
        <v>849.3</v>
      </c>
    </row>
    <row r="35" spans="1:5" ht="15.75" x14ac:dyDescent="0.2">
      <c r="A35" s="131">
        <v>28</v>
      </c>
      <c r="B35" s="130" t="s">
        <v>34</v>
      </c>
      <c r="C35" s="129">
        <v>1002</v>
      </c>
      <c r="D35" s="129">
        <v>1002</v>
      </c>
      <c r="E35" s="129">
        <v>1002</v>
      </c>
    </row>
    <row r="36" spans="1:5" ht="15.75" x14ac:dyDescent="0.2">
      <c r="A36" s="131">
        <v>29</v>
      </c>
      <c r="B36" s="130" t="s">
        <v>35</v>
      </c>
      <c r="C36" s="129">
        <v>1136.7</v>
      </c>
      <c r="D36" s="129">
        <v>1136.7</v>
      </c>
      <c r="E36" s="129">
        <v>1136.7</v>
      </c>
    </row>
    <row r="37" spans="1:5" ht="15.75" x14ac:dyDescent="0.2">
      <c r="A37" s="131">
        <v>30</v>
      </c>
      <c r="B37" s="130" t="s">
        <v>36</v>
      </c>
      <c r="C37" s="129">
        <v>991.5</v>
      </c>
      <c r="D37" s="129">
        <v>991.5</v>
      </c>
      <c r="E37" s="129">
        <v>991.5</v>
      </c>
    </row>
    <row r="38" spans="1:5" ht="15.75" x14ac:dyDescent="0.2">
      <c r="A38" s="131">
        <v>31</v>
      </c>
      <c r="B38" s="130" t="s">
        <v>37</v>
      </c>
      <c r="C38" s="129">
        <v>803.1</v>
      </c>
      <c r="D38" s="129">
        <v>803.1</v>
      </c>
      <c r="E38" s="129">
        <v>803.1</v>
      </c>
    </row>
    <row r="39" spans="1:5" ht="15.75" x14ac:dyDescent="0.2">
      <c r="A39" s="131">
        <v>32</v>
      </c>
      <c r="B39" s="130" t="s">
        <v>38</v>
      </c>
      <c r="C39" s="129">
        <v>1118.5</v>
      </c>
      <c r="D39" s="129">
        <v>1118.5</v>
      </c>
      <c r="E39" s="129">
        <v>1118.5</v>
      </c>
    </row>
    <row r="40" spans="1:5" ht="15.75" x14ac:dyDescent="0.2">
      <c r="A40" s="131">
        <v>33</v>
      </c>
      <c r="B40" s="130" t="s">
        <v>39</v>
      </c>
      <c r="C40" s="129">
        <v>1111.9000000000001</v>
      </c>
      <c r="D40" s="129">
        <v>1111.9000000000001</v>
      </c>
      <c r="E40" s="129">
        <v>1111.9000000000001</v>
      </c>
    </row>
    <row r="41" spans="1:5" ht="15.75" x14ac:dyDescent="0.2">
      <c r="A41" s="131">
        <v>34</v>
      </c>
      <c r="B41" s="130" t="s">
        <v>40</v>
      </c>
      <c r="C41" s="129">
        <v>532.70000000000005</v>
      </c>
      <c r="D41" s="129">
        <v>532.70000000000005</v>
      </c>
      <c r="E41" s="129">
        <v>532.70000000000005</v>
      </c>
    </row>
    <row r="42" spans="1:5" ht="15.75" x14ac:dyDescent="0.2">
      <c r="A42" s="131">
        <v>35</v>
      </c>
      <c r="B42" s="130" t="s">
        <v>41</v>
      </c>
      <c r="C42" s="129">
        <v>1130.0999999999999</v>
      </c>
      <c r="D42" s="129">
        <v>1130.0999999999999</v>
      </c>
      <c r="E42" s="129">
        <v>1130.0999999999999</v>
      </c>
    </row>
    <row r="43" spans="1:5" ht="15.75" x14ac:dyDescent="0.2">
      <c r="A43" s="131">
        <v>36</v>
      </c>
      <c r="B43" s="130" t="s">
        <v>42</v>
      </c>
      <c r="C43" s="129">
        <v>975.6</v>
      </c>
      <c r="D43" s="129">
        <v>975.6</v>
      </c>
      <c r="E43" s="129">
        <v>975.6</v>
      </c>
    </row>
    <row r="44" spans="1:5" ht="15.75" x14ac:dyDescent="0.2">
      <c r="A44" s="131">
        <v>37</v>
      </c>
      <c r="B44" s="130" t="s">
        <v>43</v>
      </c>
      <c r="C44" s="129">
        <v>536.70000000000005</v>
      </c>
      <c r="D44" s="129">
        <v>536.70000000000005</v>
      </c>
      <c r="E44" s="129">
        <v>536.70000000000005</v>
      </c>
    </row>
    <row r="45" spans="1:5" ht="15.75" x14ac:dyDescent="0.2">
      <c r="A45" s="131">
        <v>38</v>
      </c>
      <c r="B45" s="130" t="s">
        <v>44</v>
      </c>
      <c r="C45" s="129">
        <v>1045.9000000000001</v>
      </c>
      <c r="D45" s="129">
        <v>1045.9000000000001</v>
      </c>
      <c r="E45" s="129">
        <v>1045.9000000000001</v>
      </c>
    </row>
    <row r="46" spans="1:5" ht="15.75" x14ac:dyDescent="0.2">
      <c r="A46" s="131">
        <v>39</v>
      </c>
      <c r="B46" s="130" t="s">
        <v>45</v>
      </c>
      <c r="C46" s="129">
        <v>1143.3</v>
      </c>
      <c r="D46" s="129">
        <v>1143.3</v>
      </c>
      <c r="E46" s="129">
        <v>1143.3</v>
      </c>
    </row>
    <row r="47" spans="1:5" ht="15.75" x14ac:dyDescent="0.2">
      <c r="A47" s="131">
        <v>40</v>
      </c>
      <c r="B47" s="441" t="s">
        <v>315</v>
      </c>
      <c r="C47" s="129">
        <v>1017.9</v>
      </c>
      <c r="D47" s="129">
        <v>1017.9</v>
      </c>
      <c r="E47" s="129">
        <v>1017.9</v>
      </c>
    </row>
    <row r="48" spans="1:5" ht="17.25" customHeight="1" x14ac:dyDescent="0.2">
      <c r="A48" s="81"/>
      <c r="B48" s="128" t="s">
        <v>48</v>
      </c>
      <c r="C48" s="127">
        <f>SUM(C8:C47)</f>
        <v>39999.999999999993</v>
      </c>
      <c r="D48" s="127">
        <f>SUM(D8:D47)</f>
        <v>39999.999999999993</v>
      </c>
      <c r="E48" s="127">
        <f>SUM(E8:E47)</f>
        <v>39999.999999999993</v>
      </c>
    </row>
    <row r="49" spans="1:3" ht="15" x14ac:dyDescent="0.2">
      <c r="A49" s="78"/>
      <c r="B49" s="78"/>
      <c r="C49" s="78"/>
    </row>
  </sheetData>
  <mergeCells count="9">
    <mergeCell ref="A3:A6"/>
    <mergeCell ref="C3:E3"/>
    <mergeCell ref="A1:E1"/>
    <mergeCell ref="C4:C6"/>
    <mergeCell ref="D4:E4"/>
    <mergeCell ref="D5:D6"/>
    <mergeCell ref="E5:E6"/>
    <mergeCell ref="A2:E2"/>
    <mergeCell ref="B3:B6"/>
  </mergeCells>
  <printOptions horizontalCentered="1"/>
  <pageMargins left="0.78740157480314965" right="0.39370078740157483" top="0.6692913385826772" bottom="0.6692913385826772" header="0.31496062992125984" footer="0.11811023622047245"/>
  <pageSetup paperSize="9" scale="94" orientation="portrait" r:id="rId1"/>
  <headerFooter>
    <oddFooter>&amp;L&amp;"Times New Roman,обычный"&amp;8&amp;Z&amp;F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39997558519241921"/>
    <pageSetUpPr fitToPage="1"/>
  </sheetPr>
  <dimension ref="A1:E11"/>
  <sheetViews>
    <sheetView view="pageBreakPreview" zoomScaleNormal="100" zoomScaleSheetLayoutView="100" workbookViewId="0">
      <selection activeCell="A2" sqref="A2:E2"/>
    </sheetView>
  </sheetViews>
  <sheetFormatPr defaultColWidth="9.140625" defaultRowHeight="18.75" x14ac:dyDescent="0.2"/>
  <cols>
    <col min="1" max="1" width="7.5703125" style="172" customWidth="1"/>
    <col min="2" max="2" width="38.42578125" style="172" customWidth="1"/>
    <col min="3" max="5" width="18.7109375" style="173" customWidth="1"/>
    <col min="6" max="9" width="9.140625" style="172"/>
    <col min="10" max="10" width="113.140625" style="172" customWidth="1"/>
    <col min="11" max="16384" width="9.140625" style="172"/>
  </cols>
  <sheetData>
    <row r="1" spans="1:5" ht="30.6" customHeight="1" x14ac:dyDescent="0.2">
      <c r="A1" s="185"/>
      <c r="B1" s="685" t="s">
        <v>334</v>
      </c>
      <c r="C1" s="685"/>
      <c r="D1" s="685"/>
      <c r="E1" s="685"/>
    </row>
    <row r="2" spans="1:5" ht="84.6" customHeight="1" x14ac:dyDescent="0.2">
      <c r="A2" s="532" t="s">
        <v>389</v>
      </c>
      <c r="B2" s="532"/>
      <c r="C2" s="532"/>
      <c r="D2" s="532"/>
      <c r="E2" s="532"/>
    </row>
    <row r="3" spans="1:5" x14ac:dyDescent="0.2">
      <c r="A3" s="185"/>
      <c r="B3" s="184"/>
      <c r="C3" s="183"/>
      <c r="D3" s="183"/>
      <c r="E3" s="182" t="s">
        <v>245</v>
      </c>
    </row>
    <row r="4" spans="1:5" x14ac:dyDescent="0.2">
      <c r="A4" s="686" t="s">
        <v>240</v>
      </c>
      <c r="B4" s="527" t="s">
        <v>50</v>
      </c>
      <c r="C4" s="687" t="s">
        <v>246</v>
      </c>
      <c r="D4" s="688"/>
      <c r="E4" s="688"/>
    </row>
    <row r="5" spans="1:5" x14ac:dyDescent="0.2">
      <c r="A5" s="686"/>
      <c r="B5" s="527"/>
      <c r="C5" s="689" t="s">
        <v>225</v>
      </c>
      <c r="D5" s="691" t="s">
        <v>219</v>
      </c>
      <c r="E5" s="687"/>
    </row>
    <row r="6" spans="1:5" x14ac:dyDescent="0.2">
      <c r="A6" s="686"/>
      <c r="B6" s="527"/>
      <c r="C6" s="690"/>
      <c r="D6" s="63" t="s">
        <v>218</v>
      </c>
      <c r="E6" s="63" t="s">
        <v>224</v>
      </c>
    </row>
    <row r="7" spans="1:5" x14ac:dyDescent="0.2">
      <c r="A7" s="181">
        <v>1</v>
      </c>
      <c r="B7" s="180">
        <v>2</v>
      </c>
      <c r="C7" s="179">
        <v>3</v>
      </c>
      <c r="D7" s="64">
        <v>4</v>
      </c>
      <c r="E7" s="64">
        <v>5</v>
      </c>
    </row>
    <row r="8" spans="1:5" ht="20.45" customHeight="1" x14ac:dyDescent="0.2">
      <c r="A8" s="178">
        <v>1</v>
      </c>
      <c r="B8" s="177" t="s">
        <v>9</v>
      </c>
      <c r="C8" s="176">
        <v>94456.1</v>
      </c>
      <c r="D8" s="176">
        <v>94456.1</v>
      </c>
      <c r="E8" s="176">
        <v>94456.1</v>
      </c>
    </row>
    <row r="9" spans="1:5" ht="21.6" customHeight="1" x14ac:dyDescent="0.2">
      <c r="A9" s="175" t="s">
        <v>249</v>
      </c>
      <c r="B9" s="445" t="s">
        <v>48</v>
      </c>
      <c r="C9" s="174">
        <f>C8</f>
        <v>94456.1</v>
      </c>
      <c r="D9" s="174">
        <f>D8</f>
        <v>94456.1</v>
      </c>
      <c r="E9" s="174">
        <f>E8</f>
        <v>94456.1</v>
      </c>
    </row>
    <row r="10" spans="1:5" x14ac:dyDescent="0.2">
      <c r="A10" s="682"/>
      <c r="B10" s="682"/>
      <c r="C10" s="682"/>
      <c r="D10" s="682"/>
      <c r="E10" s="682"/>
    </row>
    <row r="11" spans="1:5" ht="78.75" customHeight="1" x14ac:dyDescent="0.2">
      <c r="A11" s="683"/>
      <c r="B11" s="684"/>
      <c r="C11" s="684"/>
      <c r="D11" s="684"/>
      <c r="E11" s="684"/>
    </row>
  </sheetData>
  <mergeCells count="9">
    <mergeCell ref="A10:E10"/>
    <mergeCell ref="A11:E11"/>
    <mergeCell ref="B1:E1"/>
    <mergeCell ref="A2:E2"/>
    <mergeCell ref="A4:A6"/>
    <mergeCell ref="B4:B6"/>
    <mergeCell ref="C4:E4"/>
    <mergeCell ref="C5:C6"/>
    <mergeCell ref="D5:E5"/>
  </mergeCells>
  <printOptions horizontalCentered="1"/>
  <pageMargins left="0.78740157480314965" right="0.59055118110236227" top="0.78740157480314965" bottom="0.78740157480314965" header="0.31496062992125984" footer="0.51181102362204722"/>
  <pageSetup paperSize="9" scale="87" orientation="portrait" r:id="rId1"/>
  <headerFooter>
    <oddFooter>&amp;L&amp;"Times New Roman,обычный"&amp;8&amp;Z&amp;F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39997558519241921"/>
    <pageSetUpPr fitToPage="1"/>
  </sheetPr>
  <dimension ref="A1:E54"/>
  <sheetViews>
    <sheetView view="pageBreakPreview" zoomScale="90" zoomScaleNormal="100" zoomScaleSheetLayoutView="90" workbookViewId="0">
      <pane xSplit="2" ySplit="10" topLeftCell="C32" activePane="bottomRight" state="frozen"/>
      <selection activeCell="A2" sqref="A2:E2"/>
      <selection pane="topRight" activeCell="A2" sqref="A2:E2"/>
      <selection pane="bottomLeft" activeCell="A2" sqref="A2:E2"/>
      <selection pane="bottomRight" sqref="A1:E4"/>
    </sheetView>
  </sheetViews>
  <sheetFormatPr defaultColWidth="9.140625" defaultRowHeight="15" x14ac:dyDescent="0.25"/>
  <cols>
    <col min="1" max="1" width="9.140625" style="186"/>
    <col min="2" max="2" width="48.5703125" style="186" customWidth="1"/>
    <col min="3" max="5" width="18.28515625" style="186" customWidth="1"/>
    <col min="6" max="16384" width="9.140625" style="186"/>
  </cols>
  <sheetData>
    <row r="1" spans="1:5" x14ac:dyDescent="0.25">
      <c r="A1" s="692" t="s">
        <v>336</v>
      </c>
      <c r="B1" s="693"/>
      <c r="C1" s="693"/>
      <c r="D1" s="693"/>
      <c r="E1" s="693"/>
    </row>
    <row r="2" spans="1:5" x14ac:dyDescent="0.25">
      <c r="A2" s="693"/>
      <c r="B2" s="693"/>
      <c r="C2" s="693"/>
      <c r="D2" s="693"/>
      <c r="E2" s="693"/>
    </row>
    <row r="3" spans="1:5" ht="3.75" customHeight="1" x14ac:dyDescent="0.25">
      <c r="A3" s="693"/>
      <c r="B3" s="693"/>
      <c r="C3" s="693"/>
      <c r="D3" s="693"/>
      <c r="E3" s="693"/>
    </row>
    <row r="4" spans="1:5" ht="39.75" hidden="1" customHeight="1" x14ac:dyDescent="0.25">
      <c r="A4" s="693"/>
      <c r="B4" s="693"/>
      <c r="C4" s="693"/>
      <c r="D4" s="693"/>
      <c r="E4" s="693"/>
    </row>
    <row r="5" spans="1:5" ht="18.75" x14ac:dyDescent="0.25">
      <c r="A5" s="694"/>
      <c r="B5" s="694"/>
      <c r="C5" s="694"/>
      <c r="D5" s="694"/>
      <c r="E5" s="694"/>
    </row>
    <row r="6" spans="1:5" ht="113.45" customHeight="1" x14ac:dyDescent="0.25">
      <c r="A6" s="555" t="s">
        <v>390</v>
      </c>
      <c r="B6" s="555"/>
      <c r="C6" s="555"/>
      <c r="D6" s="555"/>
      <c r="E6" s="555"/>
    </row>
    <row r="7" spans="1:5" ht="18.75" x14ac:dyDescent="0.25">
      <c r="A7" s="695" t="s">
        <v>2</v>
      </c>
      <c r="B7" s="695" t="s">
        <v>50</v>
      </c>
      <c r="C7" s="696" t="s">
        <v>246</v>
      </c>
      <c r="D7" s="696"/>
      <c r="E7" s="696"/>
    </row>
    <row r="8" spans="1:5" ht="18.75" x14ac:dyDescent="0.25">
      <c r="A8" s="695"/>
      <c r="B8" s="695"/>
      <c r="C8" s="697" t="s">
        <v>225</v>
      </c>
      <c r="D8" s="696" t="s">
        <v>219</v>
      </c>
      <c r="E8" s="696"/>
    </row>
    <row r="9" spans="1:5" ht="18.75" x14ac:dyDescent="0.25">
      <c r="A9" s="695"/>
      <c r="B9" s="695"/>
      <c r="C9" s="698"/>
      <c r="D9" s="199" t="s">
        <v>218</v>
      </c>
      <c r="E9" s="199" t="s">
        <v>224</v>
      </c>
    </row>
    <row r="10" spans="1:5" ht="18.75" x14ac:dyDescent="0.3">
      <c r="A10" s="198">
        <v>1</v>
      </c>
      <c r="B10" s="198">
        <v>2</v>
      </c>
      <c r="C10" s="76">
        <v>3</v>
      </c>
      <c r="D10" s="197">
        <v>4</v>
      </c>
      <c r="E10" s="197">
        <v>5</v>
      </c>
    </row>
    <row r="11" spans="1:5" ht="18" customHeight="1" x14ac:dyDescent="0.3">
      <c r="A11" s="195">
        <v>1</v>
      </c>
      <c r="B11" s="194" t="s">
        <v>10</v>
      </c>
      <c r="C11" s="193">
        <v>2611.6</v>
      </c>
      <c r="D11" s="193">
        <f t="shared" ref="D11:D46" si="0">C11</f>
        <v>2611.6</v>
      </c>
      <c r="E11" s="193">
        <f t="shared" ref="E11:E46" si="1">C11</f>
        <v>2611.6</v>
      </c>
    </row>
    <row r="12" spans="1:5" ht="18" customHeight="1" x14ac:dyDescent="0.3">
      <c r="A12" s="195">
        <v>2</v>
      </c>
      <c r="B12" s="196" t="s">
        <v>11</v>
      </c>
      <c r="C12" s="193">
        <v>1808.7</v>
      </c>
      <c r="D12" s="193">
        <f t="shared" si="0"/>
        <v>1808.7</v>
      </c>
      <c r="E12" s="193">
        <f t="shared" si="1"/>
        <v>1808.7</v>
      </c>
    </row>
    <row r="13" spans="1:5" ht="18" customHeight="1" x14ac:dyDescent="0.3">
      <c r="A13" s="195">
        <v>3</v>
      </c>
      <c r="B13" s="196" t="s">
        <v>12</v>
      </c>
      <c r="C13" s="193">
        <v>1058.2</v>
      </c>
      <c r="D13" s="193">
        <f t="shared" si="0"/>
        <v>1058.2</v>
      </c>
      <c r="E13" s="193">
        <f t="shared" si="1"/>
        <v>1058.2</v>
      </c>
    </row>
    <row r="14" spans="1:5" ht="18" customHeight="1" x14ac:dyDescent="0.3">
      <c r="A14" s="195">
        <v>4</v>
      </c>
      <c r="B14" s="194" t="s">
        <v>13</v>
      </c>
      <c r="C14" s="193">
        <v>5691.9</v>
      </c>
      <c r="D14" s="193">
        <f t="shared" si="0"/>
        <v>5691.9</v>
      </c>
      <c r="E14" s="193">
        <f t="shared" si="1"/>
        <v>5691.9</v>
      </c>
    </row>
    <row r="15" spans="1:5" ht="18" customHeight="1" x14ac:dyDescent="0.3">
      <c r="A15" s="195">
        <v>5</v>
      </c>
      <c r="B15" s="194" t="s">
        <v>14</v>
      </c>
      <c r="C15" s="193">
        <v>5360.4</v>
      </c>
      <c r="D15" s="193">
        <f t="shared" si="0"/>
        <v>5360.4</v>
      </c>
      <c r="E15" s="193">
        <f t="shared" si="1"/>
        <v>5360.4</v>
      </c>
    </row>
    <row r="16" spans="1:5" ht="18" customHeight="1" x14ac:dyDescent="0.3">
      <c r="A16" s="195">
        <v>6</v>
      </c>
      <c r="B16" s="194" t="s">
        <v>15</v>
      </c>
      <c r="C16" s="193">
        <v>817.9</v>
      </c>
      <c r="D16" s="193">
        <f t="shared" si="0"/>
        <v>817.9</v>
      </c>
      <c r="E16" s="193">
        <f t="shared" si="1"/>
        <v>817.9</v>
      </c>
    </row>
    <row r="17" spans="1:5" ht="18" customHeight="1" x14ac:dyDescent="0.3">
      <c r="A17" s="195">
        <v>7</v>
      </c>
      <c r="B17" s="194" t="s">
        <v>16</v>
      </c>
      <c r="C17" s="193">
        <v>1332.7</v>
      </c>
      <c r="D17" s="193">
        <f t="shared" si="0"/>
        <v>1332.7</v>
      </c>
      <c r="E17" s="193">
        <f t="shared" si="1"/>
        <v>1332.7</v>
      </c>
    </row>
    <row r="18" spans="1:5" ht="18" customHeight="1" x14ac:dyDescent="0.3">
      <c r="A18" s="195">
        <v>8</v>
      </c>
      <c r="B18" s="194" t="s">
        <v>17</v>
      </c>
      <c r="C18" s="193">
        <v>1565</v>
      </c>
      <c r="D18" s="193">
        <f t="shared" si="0"/>
        <v>1565</v>
      </c>
      <c r="E18" s="193">
        <f t="shared" si="1"/>
        <v>1565</v>
      </c>
    </row>
    <row r="19" spans="1:5" ht="18" customHeight="1" x14ac:dyDescent="0.3">
      <c r="A19" s="195">
        <v>9</v>
      </c>
      <c r="B19" s="194" t="s">
        <v>18</v>
      </c>
      <c r="C19" s="193">
        <v>1547.4</v>
      </c>
      <c r="D19" s="193">
        <f t="shared" si="0"/>
        <v>1547.4</v>
      </c>
      <c r="E19" s="193">
        <f t="shared" si="1"/>
        <v>1547.4</v>
      </c>
    </row>
    <row r="20" spans="1:5" ht="18" customHeight="1" x14ac:dyDescent="0.3">
      <c r="A20" s="195">
        <v>10</v>
      </c>
      <c r="B20" s="194" t="s">
        <v>19</v>
      </c>
      <c r="C20" s="193">
        <v>1054.5</v>
      </c>
      <c r="D20" s="193">
        <f t="shared" si="0"/>
        <v>1054.5</v>
      </c>
      <c r="E20" s="193">
        <f t="shared" si="1"/>
        <v>1054.5</v>
      </c>
    </row>
    <row r="21" spans="1:5" ht="18" customHeight="1" x14ac:dyDescent="0.3">
      <c r="A21" s="195">
        <v>11</v>
      </c>
      <c r="B21" s="194" t="s">
        <v>20</v>
      </c>
      <c r="C21" s="193">
        <v>1431.4</v>
      </c>
      <c r="D21" s="193">
        <f t="shared" si="0"/>
        <v>1431.4</v>
      </c>
      <c r="E21" s="193">
        <f t="shared" si="1"/>
        <v>1431.4</v>
      </c>
    </row>
    <row r="22" spans="1:5" ht="18" customHeight="1" x14ac:dyDescent="0.3">
      <c r="A22" s="195">
        <v>12</v>
      </c>
      <c r="B22" s="194" t="s">
        <v>21</v>
      </c>
      <c r="C22" s="193">
        <v>1459.2</v>
      </c>
      <c r="D22" s="193">
        <f t="shared" si="0"/>
        <v>1459.2</v>
      </c>
      <c r="E22" s="193">
        <f t="shared" si="1"/>
        <v>1459.2</v>
      </c>
    </row>
    <row r="23" spans="1:5" ht="18" customHeight="1" x14ac:dyDescent="0.3">
      <c r="A23" s="195">
        <v>13</v>
      </c>
      <c r="B23" s="194" t="s">
        <v>22</v>
      </c>
      <c r="C23" s="193">
        <v>387.3</v>
      </c>
      <c r="D23" s="193">
        <f t="shared" si="0"/>
        <v>387.3</v>
      </c>
      <c r="E23" s="193">
        <f t="shared" si="1"/>
        <v>387.3</v>
      </c>
    </row>
    <row r="24" spans="1:5" ht="18" customHeight="1" x14ac:dyDescent="0.3">
      <c r="A24" s="195">
        <v>14</v>
      </c>
      <c r="B24" s="194" t="s">
        <v>23</v>
      </c>
      <c r="C24" s="193">
        <v>946.1</v>
      </c>
      <c r="D24" s="193">
        <f t="shared" si="0"/>
        <v>946.1</v>
      </c>
      <c r="E24" s="193">
        <f t="shared" si="1"/>
        <v>946.1</v>
      </c>
    </row>
    <row r="25" spans="1:5" ht="18" customHeight="1" x14ac:dyDescent="0.3">
      <c r="A25" s="195">
        <v>15</v>
      </c>
      <c r="B25" s="194" t="s">
        <v>24</v>
      </c>
      <c r="C25" s="193">
        <v>4638.6000000000004</v>
      </c>
      <c r="D25" s="193">
        <f t="shared" si="0"/>
        <v>4638.6000000000004</v>
      </c>
      <c r="E25" s="193">
        <f t="shared" si="1"/>
        <v>4638.6000000000004</v>
      </c>
    </row>
    <row r="26" spans="1:5" ht="18" customHeight="1" x14ac:dyDescent="0.3">
      <c r="A26" s="195">
        <v>16</v>
      </c>
      <c r="B26" s="194" t="s">
        <v>25</v>
      </c>
      <c r="C26" s="193">
        <v>1219.5</v>
      </c>
      <c r="D26" s="193">
        <f t="shared" si="0"/>
        <v>1219.5</v>
      </c>
      <c r="E26" s="193">
        <f t="shared" si="1"/>
        <v>1219.5</v>
      </c>
    </row>
    <row r="27" spans="1:5" ht="18" customHeight="1" x14ac:dyDescent="0.3">
      <c r="A27" s="195">
        <v>17</v>
      </c>
      <c r="B27" s="194" t="s">
        <v>26</v>
      </c>
      <c r="C27" s="193">
        <v>1848.6</v>
      </c>
      <c r="D27" s="193">
        <f t="shared" si="0"/>
        <v>1848.6</v>
      </c>
      <c r="E27" s="193">
        <f t="shared" si="1"/>
        <v>1848.6</v>
      </c>
    </row>
    <row r="28" spans="1:5" ht="18" customHeight="1" x14ac:dyDescent="0.3">
      <c r="A28" s="195">
        <v>18</v>
      </c>
      <c r="B28" s="194" t="s">
        <v>27</v>
      </c>
      <c r="C28" s="193">
        <v>1263.0999999999999</v>
      </c>
      <c r="D28" s="193">
        <f t="shared" si="0"/>
        <v>1263.0999999999999</v>
      </c>
      <c r="E28" s="193">
        <f t="shared" si="1"/>
        <v>1263.0999999999999</v>
      </c>
    </row>
    <row r="29" spans="1:5" ht="18" customHeight="1" x14ac:dyDescent="0.3">
      <c r="A29" s="195">
        <v>19</v>
      </c>
      <c r="B29" s="194" t="s">
        <v>28</v>
      </c>
      <c r="C29" s="193">
        <v>2991.4</v>
      </c>
      <c r="D29" s="193">
        <f t="shared" si="0"/>
        <v>2991.4</v>
      </c>
      <c r="E29" s="193">
        <f t="shared" si="1"/>
        <v>2991.4</v>
      </c>
    </row>
    <row r="30" spans="1:5" ht="18" customHeight="1" x14ac:dyDescent="0.3">
      <c r="A30" s="195">
        <v>20</v>
      </c>
      <c r="B30" s="194" t="s">
        <v>29</v>
      </c>
      <c r="C30" s="193">
        <v>172.4</v>
      </c>
      <c r="D30" s="193">
        <f t="shared" si="0"/>
        <v>172.4</v>
      </c>
      <c r="E30" s="193">
        <f t="shared" si="1"/>
        <v>172.4</v>
      </c>
    </row>
    <row r="31" spans="1:5" ht="18" customHeight="1" x14ac:dyDescent="0.3">
      <c r="A31" s="195">
        <v>21</v>
      </c>
      <c r="B31" s="194" t="s">
        <v>30</v>
      </c>
      <c r="C31" s="193">
        <v>1881.1</v>
      </c>
      <c r="D31" s="193">
        <f t="shared" si="0"/>
        <v>1881.1</v>
      </c>
      <c r="E31" s="193">
        <f t="shared" si="1"/>
        <v>1881.1</v>
      </c>
    </row>
    <row r="32" spans="1:5" ht="18" customHeight="1" x14ac:dyDescent="0.3">
      <c r="A32" s="195">
        <v>22</v>
      </c>
      <c r="B32" s="194" t="s">
        <v>31</v>
      </c>
      <c r="C32" s="193">
        <v>877.8</v>
      </c>
      <c r="D32" s="193">
        <f t="shared" si="0"/>
        <v>877.8</v>
      </c>
      <c r="E32" s="193">
        <f t="shared" si="1"/>
        <v>877.8</v>
      </c>
    </row>
    <row r="33" spans="1:5" ht="18" customHeight="1" x14ac:dyDescent="0.3">
      <c r="A33" s="195">
        <v>23</v>
      </c>
      <c r="B33" s="194" t="s">
        <v>32</v>
      </c>
      <c r="C33" s="193">
        <v>1839.4</v>
      </c>
      <c r="D33" s="193">
        <f t="shared" si="0"/>
        <v>1839.4</v>
      </c>
      <c r="E33" s="193">
        <f t="shared" si="1"/>
        <v>1839.4</v>
      </c>
    </row>
    <row r="34" spans="1:5" ht="18" customHeight="1" x14ac:dyDescent="0.3">
      <c r="A34" s="195">
        <v>24</v>
      </c>
      <c r="B34" s="194" t="s">
        <v>33</v>
      </c>
      <c r="C34" s="193">
        <v>4027.9</v>
      </c>
      <c r="D34" s="193">
        <f t="shared" si="0"/>
        <v>4027.9</v>
      </c>
      <c r="E34" s="193">
        <f t="shared" si="1"/>
        <v>4027.9</v>
      </c>
    </row>
    <row r="35" spans="1:5" ht="18" customHeight="1" x14ac:dyDescent="0.3">
      <c r="A35" s="195">
        <v>25</v>
      </c>
      <c r="B35" s="194" t="s">
        <v>34</v>
      </c>
      <c r="C35" s="193">
        <v>1233.8</v>
      </c>
      <c r="D35" s="193">
        <f t="shared" si="0"/>
        <v>1233.8</v>
      </c>
      <c r="E35" s="193">
        <f t="shared" si="1"/>
        <v>1233.8</v>
      </c>
    </row>
    <row r="36" spans="1:5" ht="18" customHeight="1" x14ac:dyDescent="0.3">
      <c r="A36" s="195">
        <v>26</v>
      </c>
      <c r="B36" s="194" t="s">
        <v>35</v>
      </c>
      <c r="C36" s="193">
        <v>2108.5</v>
      </c>
      <c r="D36" s="193">
        <f t="shared" si="0"/>
        <v>2108.5</v>
      </c>
      <c r="E36" s="193">
        <f t="shared" si="1"/>
        <v>2108.5</v>
      </c>
    </row>
    <row r="37" spans="1:5" ht="18" customHeight="1" x14ac:dyDescent="0.3">
      <c r="A37" s="195">
        <v>27</v>
      </c>
      <c r="B37" s="194" t="s">
        <v>36</v>
      </c>
      <c r="C37" s="193">
        <v>5579.4</v>
      </c>
      <c r="D37" s="193">
        <f t="shared" si="0"/>
        <v>5579.4</v>
      </c>
      <c r="E37" s="193">
        <f t="shared" si="1"/>
        <v>5579.4</v>
      </c>
    </row>
    <row r="38" spans="1:5" ht="18" customHeight="1" x14ac:dyDescent="0.3">
      <c r="A38" s="195">
        <v>28</v>
      </c>
      <c r="B38" s="194" t="s">
        <v>37</v>
      </c>
      <c r="C38" s="193">
        <v>2242.8000000000002</v>
      </c>
      <c r="D38" s="193">
        <f t="shared" si="0"/>
        <v>2242.8000000000002</v>
      </c>
      <c r="E38" s="193">
        <f t="shared" si="1"/>
        <v>2242.8000000000002</v>
      </c>
    </row>
    <row r="39" spans="1:5" ht="18" customHeight="1" x14ac:dyDescent="0.3">
      <c r="A39" s="195">
        <v>29</v>
      </c>
      <c r="B39" s="194" t="s">
        <v>38</v>
      </c>
      <c r="C39" s="193">
        <v>1217.3</v>
      </c>
      <c r="D39" s="193">
        <f t="shared" si="0"/>
        <v>1217.3</v>
      </c>
      <c r="E39" s="193">
        <f t="shared" si="1"/>
        <v>1217.3</v>
      </c>
    </row>
    <row r="40" spans="1:5" ht="18" customHeight="1" x14ac:dyDescent="0.3">
      <c r="A40" s="195">
        <v>30</v>
      </c>
      <c r="B40" s="194" t="s">
        <v>39</v>
      </c>
      <c r="C40" s="193">
        <v>1813.1</v>
      </c>
      <c r="D40" s="193">
        <f t="shared" si="0"/>
        <v>1813.1</v>
      </c>
      <c r="E40" s="193">
        <f t="shared" si="1"/>
        <v>1813.1</v>
      </c>
    </row>
    <row r="41" spans="1:5" ht="18" customHeight="1" x14ac:dyDescent="0.3">
      <c r="A41" s="195">
        <v>31</v>
      </c>
      <c r="B41" s="194" t="s">
        <v>40</v>
      </c>
      <c r="C41" s="193">
        <v>2092.8000000000002</v>
      </c>
      <c r="D41" s="193">
        <f t="shared" si="0"/>
        <v>2092.8000000000002</v>
      </c>
      <c r="E41" s="193">
        <f t="shared" si="1"/>
        <v>2092.8000000000002</v>
      </c>
    </row>
    <row r="42" spans="1:5" ht="18" customHeight="1" x14ac:dyDescent="0.3">
      <c r="A42" s="195">
        <v>32</v>
      </c>
      <c r="B42" s="194" t="s">
        <v>41</v>
      </c>
      <c r="C42" s="193">
        <v>738.3</v>
      </c>
      <c r="D42" s="193">
        <f t="shared" si="0"/>
        <v>738.3</v>
      </c>
      <c r="E42" s="193">
        <f t="shared" si="1"/>
        <v>738.3</v>
      </c>
    </row>
    <row r="43" spans="1:5" ht="18" customHeight="1" x14ac:dyDescent="0.3">
      <c r="A43" s="195">
        <v>33</v>
      </c>
      <c r="B43" s="194" t="s">
        <v>42</v>
      </c>
      <c r="C43" s="193">
        <v>2705.8</v>
      </c>
      <c r="D43" s="193">
        <f t="shared" si="0"/>
        <v>2705.8</v>
      </c>
      <c r="E43" s="193">
        <f t="shared" si="1"/>
        <v>2705.8</v>
      </c>
    </row>
    <row r="44" spans="1:5" ht="18" customHeight="1" x14ac:dyDescent="0.3">
      <c r="A44" s="195">
        <v>34</v>
      </c>
      <c r="B44" s="194" t="s">
        <v>43</v>
      </c>
      <c r="C44" s="193">
        <v>5514.1</v>
      </c>
      <c r="D44" s="193">
        <f t="shared" si="0"/>
        <v>5514.1</v>
      </c>
      <c r="E44" s="193">
        <f t="shared" si="1"/>
        <v>5514.1</v>
      </c>
    </row>
    <row r="45" spans="1:5" ht="18" customHeight="1" x14ac:dyDescent="0.3">
      <c r="A45" s="195">
        <v>35</v>
      </c>
      <c r="B45" s="194" t="s">
        <v>44</v>
      </c>
      <c r="C45" s="193">
        <v>2130</v>
      </c>
      <c r="D45" s="193">
        <f t="shared" si="0"/>
        <v>2130</v>
      </c>
      <c r="E45" s="193">
        <f t="shared" si="1"/>
        <v>2130</v>
      </c>
    </row>
    <row r="46" spans="1:5" ht="18" customHeight="1" x14ac:dyDescent="0.3">
      <c r="A46" s="195">
        <v>36</v>
      </c>
      <c r="B46" s="194" t="s">
        <v>45</v>
      </c>
      <c r="C46" s="193">
        <v>1866</v>
      </c>
      <c r="D46" s="193">
        <f t="shared" si="0"/>
        <v>1866</v>
      </c>
      <c r="E46" s="193">
        <f t="shared" si="1"/>
        <v>1866</v>
      </c>
    </row>
    <row r="47" spans="1:5" ht="18" customHeight="1" x14ac:dyDescent="0.3">
      <c r="A47" s="192"/>
      <c r="B47" s="191" t="s">
        <v>48</v>
      </c>
      <c r="C47" s="190">
        <f>SUM(C11:C46)</f>
        <v>77074.000000000029</v>
      </c>
      <c r="D47" s="190">
        <f>SUM(D11:D46)</f>
        <v>77074.000000000029</v>
      </c>
      <c r="E47" s="190">
        <f>SUM(E11:E46)</f>
        <v>77074.000000000029</v>
      </c>
    </row>
    <row r="48" spans="1:5" ht="18" customHeight="1" x14ac:dyDescent="0.3">
      <c r="A48" s="189"/>
      <c r="B48" s="188"/>
      <c r="C48" s="187"/>
      <c r="D48" s="187"/>
      <c r="E48" s="187"/>
    </row>
    <row r="49" spans="1:5" ht="18" customHeight="1" x14ac:dyDescent="0.3">
      <c r="A49" s="189"/>
      <c r="B49" s="188"/>
      <c r="C49" s="187"/>
      <c r="D49" s="187"/>
      <c r="E49" s="187"/>
    </row>
    <row r="50" spans="1:5" ht="18" customHeight="1" x14ac:dyDescent="0.3">
      <c r="A50" s="189"/>
      <c r="B50" s="188"/>
      <c r="C50" s="187"/>
      <c r="D50" s="187"/>
      <c r="E50" s="187"/>
    </row>
    <row r="51" spans="1:5" ht="18" customHeight="1" x14ac:dyDescent="0.3">
      <c r="A51" s="189"/>
      <c r="B51" s="188"/>
      <c r="C51" s="187"/>
      <c r="D51" s="187"/>
      <c r="E51" s="187"/>
    </row>
    <row r="52" spans="1:5" ht="18" customHeight="1" x14ac:dyDescent="0.3">
      <c r="A52" s="189"/>
      <c r="B52" s="188"/>
      <c r="C52" s="187"/>
      <c r="D52" s="187"/>
      <c r="E52" s="187"/>
    </row>
    <row r="53" spans="1:5" ht="18" customHeight="1" x14ac:dyDescent="0.3">
      <c r="A53" s="189"/>
      <c r="B53" s="188"/>
      <c r="C53" s="187"/>
      <c r="D53" s="187"/>
      <c r="E53" s="187"/>
    </row>
    <row r="54" spans="1:5" ht="18" customHeight="1" x14ac:dyDescent="0.3">
      <c r="A54" s="189"/>
      <c r="B54" s="188"/>
      <c r="C54" s="187"/>
      <c r="D54" s="187"/>
      <c r="E54" s="187"/>
    </row>
  </sheetData>
  <mergeCells count="8">
    <mergeCell ref="A1:E4"/>
    <mergeCell ref="A5:E5"/>
    <mergeCell ref="A6:E6"/>
    <mergeCell ref="A7:A9"/>
    <mergeCell ref="B7:B9"/>
    <mergeCell ref="C7:E7"/>
    <mergeCell ref="C8:C9"/>
    <mergeCell ref="D8:E8"/>
  </mergeCells>
  <printOptions horizontalCentered="1"/>
  <pageMargins left="0.78740157480314965" right="0.39370078740157483" top="0.6692913385826772" bottom="0.6692913385826772" header="0.31496062992125984" footer="0.31496062992125984"/>
  <pageSetup paperSize="9" scale="81" orientation="portrait" r:id="rId1"/>
  <headerFooter>
    <oddFooter>&amp;L&amp;"Times New Roman,обычный"&amp;8&amp;Z&amp;F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9807-7B3F-41B8-8140-25BE96FE93B9}">
  <sheetPr>
    <tabColor theme="5" tint="0.39997558519241921"/>
    <pageSetUpPr fitToPage="1"/>
  </sheetPr>
  <dimension ref="A1:E49"/>
  <sheetViews>
    <sheetView view="pageBreakPreview" zoomScaleNormal="100" zoomScaleSheetLayoutView="100" workbookViewId="0">
      <selection sqref="A1:E1"/>
    </sheetView>
  </sheetViews>
  <sheetFormatPr defaultColWidth="9.140625" defaultRowHeight="12.75" x14ac:dyDescent="0.2"/>
  <cols>
    <col min="1" max="1" width="6" style="338" customWidth="1"/>
    <col min="2" max="2" width="51.28515625" style="338" customWidth="1"/>
    <col min="3" max="5" width="18.5703125" style="338" bestFit="1" customWidth="1"/>
    <col min="6" max="16384" width="9.140625" style="338"/>
  </cols>
  <sheetData>
    <row r="1" spans="1:5" ht="34.5" customHeight="1" x14ac:dyDescent="0.2">
      <c r="A1" s="699" t="s">
        <v>337</v>
      </c>
      <c r="B1" s="699"/>
      <c r="C1" s="699"/>
      <c r="D1" s="699"/>
      <c r="E1" s="699"/>
    </row>
    <row r="2" spans="1:5" ht="90" customHeight="1" x14ac:dyDescent="0.2">
      <c r="A2" s="700" t="s">
        <v>335</v>
      </c>
      <c r="B2" s="700"/>
      <c r="C2" s="700"/>
      <c r="D2" s="700"/>
      <c r="E2" s="700"/>
    </row>
    <row r="3" spans="1:5" ht="18" customHeight="1" x14ac:dyDescent="0.2">
      <c r="A3" s="701" t="s">
        <v>2</v>
      </c>
      <c r="B3" s="701" t="s">
        <v>50</v>
      </c>
      <c r="C3" s="702" t="s">
        <v>246</v>
      </c>
      <c r="D3" s="702"/>
      <c r="E3" s="702"/>
    </row>
    <row r="4" spans="1:5" ht="18" customHeight="1" x14ac:dyDescent="0.2">
      <c r="A4" s="701"/>
      <c r="B4" s="701"/>
      <c r="C4" s="703" t="s">
        <v>225</v>
      </c>
      <c r="D4" s="702" t="s">
        <v>219</v>
      </c>
      <c r="E4" s="702"/>
    </row>
    <row r="5" spans="1:5" ht="18.75" x14ac:dyDescent="0.2">
      <c r="A5" s="701"/>
      <c r="B5" s="701"/>
      <c r="C5" s="704"/>
      <c r="D5" s="446" t="s">
        <v>218</v>
      </c>
      <c r="E5" s="446" t="s">
        <v>224</v>
      </c>
    </row>
    <row r="6" spans="1:5" ht="18" customHeight="1" x14ac:dyDescent="0.3">
      <c r="A6" s="447">
        <v>1</v>
      </c>
      <c r="B6" s="447">
        <v>2</v>
      </c>
      <c r="C6" s="397">
        <v>3</v>
      </c>
      <c r="D6" s="448">
        <v>4</v>
      </c>
      <c r="E6" s="448">
        <v>5</v>
      </c>
    </row>
    <row r="7" spans="1:5" ht="18" customHeight="1" x14ac:dyDescent="0.3">
      <c r="A7" s="449">
        <v>1</v>
      </c>
      <c r="B7" s="450" t="s">
        <v>6</v>
      </c>
      <c r="C7" s="339">
        <v>23463.3</v>
      </c>
      <c r="D7" s="339">
        <v>23064</v>
      </c>
      <c r="E7" s="339">
        <v>23711.600000000002</v>
      </c>
    </row>
    <row r="8" spans="1:5" ht="18" customHeight="1" x14ac:dyDescent="0.3">
      <c r="A8" s="449">
        <v>2</v>
      </c>
      <c r="B8" s="450" t="s">
        <v>7</v>
      </c>
      <c r="C8" s="339">
        <v>26114.1</v>
      </c>
      <c r="D8" s="339">
        <v>25669.599999999999</v>
      </c>
      <c r="E8" s="339">
        <v>26390.399999999998</v>
      </c>
    </row>
    <row r="9" spans="1:5" ht="18" customHeight="1" x14ac:dyDescent="0.3">
      <c r="A9" s="449">
        <v>3</v>
      </c>
      <c r="B9" s="450" t="s">
        <v>8</v>
      </c>
      <c r="C9" s="339">
        <v>229002.9</v>
      </c>
      <c r="D9" s="339">
        <v>225105.3</v>
      </c>
      <c r="E9" s="339">
        <v>231427.1</v>
      </c>
    </row>
    <row r="10" spans="1:5" ht="18" customHeight="1" x14ac:dyDescent="0.3">
      <c r="A10" s="449">
        <v>4</v>
      </c>
      <c r="B10" s="450" t="s">
        <v>9</v>
      </c>
      <c r="C10" s="339">
        <v>22318.5</v>
      </c>
      <c r="D10" s="339">
        <v>21938.799999999999</v>
      </c>
      <c r="E10" s="339">
        <v>22554.9</v>
      </c>
    </row>
    <row r="11" spans="1:5" ht="18" customHeight="1" x14ac:dyDescent="0.3">
      <c r="A11" s="449">
        <v>5</v>
      </c>
      <c r="B11" s="450" t="s">
        <v>10</v>
      </c>
      <c r="C11" s="339">
        <v>29445.200000000001</v>
      </c>
      <c r="D11" s="339">
        <v>28944.1</v>
      </c>
      <c r="E11" s="339">
        <v>29757</v>
      </c>
    </row>
    <row r="12" spans="1:5" ht="18" customHeight="1" x14ac:dyDescent="0.3">
      <c r="A12" s="449">
        <v>6</v>
      </c>
      <c r="B12" s="450" t="s">
        <v>11</v>
      </c>
      <c r="C12" s="339">
        <v>8704.6</v>
      </c>
      <c r="D12" s="339">
        <v>8556.5</v>
      </c>
      <c r="E12" s="339">
        <v>8796.8000000000011</v>
      </c>
    </row>
    <row r="13" spans="1:5" ht="18" customHeight="1" x14ac:dyDescent="0.3">
      <c r="A13" s="449">
        <v>7</v>
      </c>
      <c r="B13" s="450" t="s">
        <v>12</v>
      </c>
      <c r="C13" s="339">
        <v>11087.1</v>
      </c>
      <c r="D13" s="339">
        <v>10898.4</v>
      </c>
      <c r="E13" s="339">
        <v>11204.5</v>
      </c>
    </row>
    <row r="14" spans="1:5" ht="18" customHeight="1" x14ac:dyDescent="0.3">
      <c r="A14" s="449">
        <v>8</v>
      </c>
      <c r="B14" s="450" t="s">
        <v>13</v>
      </c>
      <c r="C14" s="339">
        <v>9302.7999999999993</v>
      </c>
      <c r="D14" s="339">
        <v>9144.5</v>
      </c>
      <c r="E14" s="339">
        <v>9401.2999999999993</v>
      </c>
    </row>
    <row r="15" spans="1:5" ht="18" customHeight="1" x14ac:dyDescent="0.3">
      <c r="A15" s="449">
        <v>9</v>
      </c>
      <c r="B15" s="450" t="s">
        <v>14</v>
      </c>
      <c r="C15" s="339">
        <v>16274.900000000001</v>
      </c>
      <c r="D15" s="339">
        <v>15997.9</v>
      </c>
      <c r="E15" s="339">
        <v>16447.099999999999</v>
      </c>
    </row>
    <row r="16" spans="1:5" ht="18" customHeight="1" x14ac:dyDescent="0.3">
      <c r="A16" s="449">
        <v>10</v>
      </c>
      <c r="B16" s="451" t="s">
        <v>15</v>
      </c>
      <c r="C16" s="339">
        <v>4538</v>
      </c>
      <c r="D16" s="339">
        <v>4460.7</v>
      </c>
      <c r="E16" s="339">
        <v>4586.1000000000004</v>
      </c>
    </row>
    <row r="17" spans="1:5" ht="18" customHeight="1" x14ac:dyDescent="0.3">
      <c r="A17" s="449">
        <v>11</v>
      </c>
      <c r="B17" s="451" t="s">
        <v>16</v>
      </c>
      <c r="C17" s="339">
        <v>3620.1</v>
      </c>
      <c r="D17" s="339">
        <v>3558.3999999999996</v>
      </c>
      <c r="E17" s="339">
        <v>3658.3999999999996</v>
      </c>
    </row>
    <row r="18" spans="1:5" ht="18" customHeight="1" x14ac:dyDescent="0.3">
      <c r="A18" s="449">
        <v>12</v>
      </c>
      <c r="B18" s="450" t="s">
        <v>17</v>
      </c>
      <c r="C18" s="339">
        <v>6126.3</v>
      </c>
      <c r="D18" s="339">
        <v>6022</v>
      </c>
      <c r="E18" s="339">
        <v>6191.0999999999995</v>
      </c>
    </row>
    <row r="19" spans="1:5" ht="18" customHeight="1" x14ac:dyDescent="0.3">
      <c r="A19" s="449">
        <v>13</v>
      </c>
      <c r="B19" s="450" t="s">
        <v>18</v>
      </c>
      <c r="C19" s="339">
        <v>3630.3999999999996</v>
      </c>
      <c r="D19" s="339">
        <v>3568.6000000000004</v>
      </c>
      <c r="E19" s="339">
        <v>3668.8</v>
      </c>
    </row>
    <row r="20" spans="1:5" ht="18" customHeight="1" x14ac:dyDescent="0.3">
      <c r="A20" s="449">
        <v>14</v>
      </c>
      <c r="B20" s="450" t="s">
        <v>19</v>
      </c>
      <c r="C20" s="339">
        <v>2124.6</v>
      </c>
      <c r="D20" s="339">
        <v>2088.4</v>
      </c>
      <c r="E20" s="339">
        <v>2147.1</v>
      </c>
    </row>
    <row r="21" spans="1:5" ht="18" customHeight="1" x14ac:dyDescent="0.3">
      <c r="A21" s="449">
        <v>15</v>
      </c>
      <c r="B21" s="450" t="s">
        <v>20</v>
      </c>
      <c r="C21" s="339">
        <v>11644</v>
      </c>
      <c r="D21" s="339">
        <v>11445.9</v>
      </c>
      <c r="E21" s="339">
        <v>11767.300000000001</v>
      </c>
    </row>
    <row r="22" spans="1:5" ht="18" customHeight="1" x14ac:dyDescent="0.3">
      <c r="A22" s="449">
        <v>16</v>
      </c>
      <c r="B22" s="450" t="s">
        <v>21</v>
      </c>
      <c r="C22" s="339">
        <v>1186</v>
      </c>
      <c r="D22" s="339">
        <v>1165.8999999999999</v>
      </c>
      <c r="E22" s="339">
        <v>1198.5999999999999</v>
      </c>
    </row>
    <row r="23" spans="1:5" ht="18" customHeight="1" x14ac:dyDescent="0.3">
      <c r="A23" s="449">
        <v>17</v>
      </c>
      <c r="B23" s="450" t="s">
        <v>22</v>
      </c>
      <c r="C23" s="339">
        <v>4455.3999999999996</v>
      </c>
      <c r="D23" s="339">
        <v>4379.7</v>
      </c>
      <c r="E23" s="339">
        <v>4502.7</v>
      </c>
    </row>
    <row r="24" spans="1:5" ht="18" customHeight="1" x14ac:dyDescent="0.3">
      <c r="A24" s="449">
        <v>18</v>
      </c>
      <c r="B24" s="450" t="s">
        <v>23</v>
      </c>
      <c r="C24" s="339">
        <v>2289.6</v>
      </c>
      <c r="D24" s="339">
        <v>2250.6</v>
      </c>
      <c r="E24" s="339">
        <v>2313.8000000000002</v>
      </c>
    </row>
    <row r="25" spans="1:5" ht="18" customHeight="1" x14ac:dyDescent="0.3">
      <c r="A25" s="449">
        <v>19</v>
      </c>
      <c r="B25" s="450" t="s">
        <v>24</v>
      </c>
      <c r="C25" s="339">
        <v>4929.8999999999996</v>
      </c>
      <c r="D25" s="339">
        <v>4845.8999999999996</v>
      </c>
      <c r="E25" s="339">
        <v>4982.1000000000004</v>
      </c>
    </row>
    <row r="26" spans="1:5" ht="18" customHeight="1" x14ac:dyDescent="0.3">
      <c r="A26" s="449">
        <v>20</v>
      </c>
      <c r="B26" s="450" t="s">
        <v>25</v>
      </c>
      <c r="C26" s="339">
        <v>2093.7000000000003</v>
      </c>
      <c r="D26" s="339">
        <v>2058</v>
      </c>
      <c r="E26" s="339">
        <v>2115.8000000000002</v>
      </c>
    </row>
    <row r="27" spans="1:5" ht="18" customHeight="1" x14ac:dyDescent="0.3">
      <c r="A27" s="449">
        <v>21</v>
      </c>
      <c r="B27" s="450" t="s">
        <v>26</v>
      </c>
      <c r="C27" s="339">
        <v>4919.6000000000004</v>
      </c>
      <c r="D27" s="339">
        <v>4835.8999999999996</v>
      </c>
      <c r="E27" s="339">
        <v>4971.7</v>
      </c>
    </row>
    <row r="28" spans="1:5" ht="18" customHeight="1" x14ac:dyDescent="0.3">
      <c r="A28" s="449">
        <v>22</v>
      </c>
      <c r="B28" s="450" t="s">
        <v>27</v>
      </c>
      <c r="C28" s="339">
        <v>4733.8999999999996</v>
      </c>
      <c r="D28" s="339">
        <v>4653.3</v>
      </c>
      <c r="E28" s="339">
        <v>4784.1000000000004</v>
      </c>
    </row>
    <row r="29" spans="1:5" ht="18" customHeight="1" x14ac:dyDescent="0.3">
      <c r="A29" s="449">
        <v>23</v>
      </c>
      <c r="B29" s="450" t="s">
        <v>28</v>
      </c>
      <c r="C29" s="339">
        <v>12984.9</v>
      </c>
      <c r="D29" s="339">
        <v>12763.800000000001</v>
      </c>
      <c r="E29" s="339">
        <v>13122.3</v>
      </c>
    </row>
    <row r="30" spans="1:5" ht="18" customHeight="1" x14ac:dyDescent="0.3">
      <c r="A30" s="449">
        <v>24</v>
      </c>
      <c r="B30" s="450" t="s">
        <v>29</v>
      </c>
      <c r="C30" s="339">
        <v>2000.8</v>
      </c>
      <c r="D30" s="339">
        <v>1966.8</v>
      </c>
      <c r="E30" s="339">
        <v>2022</v>
      </c>
    </row>
    <row r="31" spans="1:5" ht="18" customHeight="1" x14ac:dyDescent="0.3">
      <c r="A31" s="449">
        <v>25</v>
      </c>
      <c r="B31" s="450" t="s">
        <v>30</v>
      </c>
      <c r="C31" s="339">
        <v>15429.2</v>
      </c>
      <c r="D31" s="339">
        <v>15166.6</v>
      </c>
      <c r="E31" s="339">
        <v>15592.5</v>
      </c>
    </row>
    <row r="32" spans="1:5" ht="18" customHeight="1" x14ac:dyDescent="0.3">
      <c r="A32" s="449">
        <v>26</v>
      </c>
      <c r="B32" s="450" t="s">
        <v>31</v>
      </c>
      <c r="C32" s="339">
        <v>1681.1000000000001</v>
      </c>
      <c r="D32" s="339">
        <v>1652.5</v>
      </c>
      <c r="E32" s="339">
        <v>1698.9</v>
      </c>
    </row>
    <row r="33" spans="1:5" ht="18" customHeight="1" x14ac:dyDescent="0.3">
      <c r="A33" s="449">
        <v>27</v>
      </c>
      <c r="B33" s="450" t="s">
        <v>32</v>
      </c>
      <c r="C33" s="339">
        <v>6404.7</v>
      </c>
      <c r="D33" s="339">
        <v>6295.8</v>
      </c>
      <c r="E33" s="339">
        <v>6472.5</v>
      </c>
    </row>
    <row r="34" spans="1:5" ht="18" customHeight="1" x14ac:dyDescent="0.3">
      <c r="A34" s="449">
        <v>28</v>
      </c>
      <c r="B34" s="450" t="s">
        <v>33</v>
      </c>
      <c r="C34" s="339">
        <v>26279</v>
      </c>
      <c r="D34" s="339">
        <v>25831.699999999997</v>
      </c>
      <c r="E34" s="339">
        <v>26557.200000000001</v>
      </c>
    </row>
    <row r="35" spans="1:5" ht="18" customHeight="1" x14ac:dyDescent="0.3">
      <c r="A35" s="449">
        <v>29</v>
      </c>
      <c r="B35" s="450" t="s">
        <v>34</v>
      </c>
      <c r="C35" s="339">
        <v>8498.4</v>
      </c>
      <c r="D35" s="339">
        <v>8353.7000000000007</v>
      </c>
      <c r="E35" s="339">
        <v>8588.2999999999993</v>
      </c>
    </row>
    <row r="36" spans="1:5" ht="18" customHeight="1" x14ac:dyDescent="0.3">
      <c r="A36" s="449">
        <v>30</v>
      </c>
      <c r="B36" s="450" t="s">
        <v>35</v>
      </c>
      <c r="C36" s="339">
        <v>3135.2999999999997</v>
      </c>
      <c r="D36" s="339">
        <v>3081.8999999999996</v>
      </c>
      <c r="E36" s="339">
        <v>3168.5</v>
      </c>
    </row>
    <row r="37" spans="1:5" ht="18" customHeight="1" x14ac:dyDescent="0.3">
      <c r="A37" s="449">
        <v>31</v>
      </c>
      <c r="B37" s="450" t="s">
        <v>36</v>
      </c>
      <c r="C37" s="339">
        <v>3032.2</v>
      </c>
      <c r="D37" s="339">
        <v>2980.6</v>
      </c>
      <c r="E37" s="339">
        <v>3064.2999999999997</v>
      </c>
    </row>
    <row r="38" spans="1:5" ht="18" customHeight="1" x14ac:dyDescent="0.3">
      <c r="A38" s="449">
        <v>32</v>
      </c>
      <c r="B38" s="450" t="s">
        <v>37</v>
      </c>
      <c r="C38" s="339">
        <v>40625.199999999997</v>
      </c>
      <c r="D38" s="339">
        <v>39933.800000000003</v>
      </c>
      <c r="E38" s="339">
        <v>41055.300000000003</v>
      </c>
    </row>
    <row r="39" spans="1:5" ht="18" customHeight="1" x14ac:dyDescent="0.3">
      <c r="A39" s="449">
        <v>33</v>
      </c>
      <c r="B39" s="450" t="s">
        <v>38</v>
      </c>
      <c r="C39" s="339">
        <v>5765.3</v>
      </c>
      <c r="D39" s="339">
        <v>5667.2</v>
      </c>
      <c r="E39" s="339">
        <v>5826.3</v>
      </c>
    </row>
    <row r="40" spans="1:5" ht="18" customHeight="1" x14ac:dyDescent="0.3">
      <c r="A40" s="449">
        <v>34</v>
      </c>
      <c r="B40" s="450" t="s">
        <v>39</v>
      </c>
      <c r="C40" s="339">
        <v>6136.5</v>
      </c>
      <c r="D40" s="339">
        <v>6032.1</v>
      </c>
      <c r="E40" s="339">
        <v>6201.5</v>
      </c>
    </row>
    <row r="41" spans="1:5" ht="18" customHeight="1" x14ac:dyDescent="0.3">
      <c r="A41" s="449">
        <v>35</v>
      </c>
      <c r="B41" s="450" t="s">
        <v>40</v>
      </c>
      <c r="C41" s="339">
        <v>3362.2000000000003</v>
      </c>
      <c r="D41" s="339">
        <v>3305</v>
      </c>
      <c r="E41" s="339">
        <v>3397.9</v>
      </c>
    </row>
    <row r="42" spans="1:5" ht="18" customHeight="1" x14ac:dyDescent="0.3">
      <c r="A42" s="449">
        <v>36</v>
      </c>
      <c r="B42" s="450" t="s">
        <v>41</v>
      </c>
      <c r="C42" s="339">
        <v>2918.7</v>
      </c>
      <c r="D42" s="339">
        <v>2869.1</v>
      </c>
      <c r="E42" s="339">
        <v>2949.7000000000003</v>
      </c>
    </row>
    <row r="43" spans="1:5" ht="18" customHeight="1" x14ac:dyDescent="0.3">
      <c r="A43" s="449">
        <v>37</v>
      </c>
      <c r="B43" s="450" t="s">
        <v>42</v>
      </c>
      <c r="C43" s="339">
        <v>8416</v>
      </c>
      <c r="D43" s="339">
        <v>8272.6</v>
      </c>
      <c r="E43" s="339">
        <v>8505</v>
      </c>
    </row>
    <row r="44" spans="1:5" ht="18" customHeight="1" x14ac:dyDescent="0.3">
      <c r="A44" s="449">
        <v>38</v>
      </c>
      <c r="B44" s="450" t="s">
        <v>43</v>
      </c>
      <c r="C44" s="339">
        <v>5620.9000000000005</v>
      </c>
      <c r="D44" s="339">
        <v>5525.3</v>
      </c>
      <c r="E44" s="339">
        <v>5680.5</v>
      </c>
    </row>
    <row r="45" spans="1:5" ht="18" customHeight="1" x14ac:dyDescent="0.3">
      <c r="A45" s="449">
        <v>39</v>
      </c>
      <c r="B45" s="450" t="s">
        <v>44</v>
      </c>
      <c r="C45" s="339">
        <v>9560.8000000000011</v>
      </c>
      <c r="D45" s="339">
        <v>9398</v>
      </c>
      <c r="E45" s="339">
        <v>9661.9</v>
      </c>
    </row>
    <row r="46" spans="1:5" ht="18" customHeight="1" x14ac:dyDescent="0.3">
      <c r="A46" s="449">
        <v>40</v>
      </c>
      <c r="B46" s="450" t="s">
        <v>45</v>
      </c>
      <c r="C46" s="339">
        <v>2991</v>
      </c>
      <c r="D46" s="339">
        <v>2940</v>
      </c>
      <c r="E46" s="339">
        <v>3022.5</v>
      </c>
    </row>
    <row r="47" spans="1:5" ht="18" customHeight="1" x14ac:dyDescent="0.3">
      <c r="A47" s="449">
        <v>41</v>
      </c>
      <c r="B47" s="452" t="s">
        <v>46</v>
      </c>
      <c r="C47" s="339">
        <v>6621.4</v>
      </c>
      <c r="D47" s="339">
        <v>6508.6</v>
      </c>
      <c r="E47" s="339">
        <v>6691.5</v>
      </c>
    </row>
    <row r="48" spans="1:5" ht="18" customHeight="1" x14ac:dyDescent="0.3">
      <c r="A48" s="449">
        <v>42</v>
      </c>
      <c r="B48" s="452" t="s">
        <v>47</v>
      </c>
      <c r="C48" s="339">
        <v>825.09999999999991</v>
      </c>
      <c r="D48" s="339">
        <v>811.1</v>
      </c>
      <c r="E48" s="339">
        <v>833.8</v>
      </c>
    </row>
    <row r="49" spans="1:5" ht="18" customHeight="1" x14ac:dyDescent="0.3">
      <c r="A49" s="453"/>
      <c r="B49" s="454" t="s">
        <v>48</v>
      </c>
      <c r="C49" s="340">
        <v>604293.6</v>
      </c>
      <c r="D49" s="340">
        <v>594008.6</v>
      </c>
      <c r="E49" s="340">
        <v>610690.69999999995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6692913385826772" bottom="0.6692913385826772" header="0.31496062992125984" footer="0.31496062992125984"/>
  <pageSetup paperSize="9" scale="79" orientation="portrait" r:id="rId1"/>
  <headerFooter>
    <oddFooter>&amp;L&amp;"Times New Roman,обычный"&amp;8&amp;Z&amp;F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60A47-9B5A-43E4-BC8E-FD5719935209}">
  <sheetPr>
    <tabColor theme="5" tint="0.39997558519241921"/>
    <pageSetUpPr fitToPage="1"/>
  </sheetPr>
  <dimension ref="A1:E50"/>
  <sheetViews>
    <sheetView view="pageBreakPreview" zoomScale="90" zoomScaleNormal="100" zoomScaleSheetLayoutView="90" workbookViewId="0">
      <selection activeCell="A3" sqref="A3:A5"/>
    </sheetView>
  </sheetViews>
  <sheetFormatPr defaultColWidth="9.140625" defaultRowHeight="15" x14ac:dyDescent="0.25"/>
  <cols>
    <col min="1" max="1" width="9.140625" style="186"/>
    <col min="2" max="2" width="47.28515625" style="186" customWidth="1"/>
    <col min="3" max="5" width="18.7109375" style="186" customWidth="1"/>
    <col min="6" max="16384" width="9.140625" style="186"/>
  </cols>
  <sheetData>
    <row r="1" spans="1:5" ht="18.75" x14ac:dyDescent="0.25">
      <c r="A1" s="705" t="s">
        <v>340</v>
      </c>
      <c r="B1" s="705"/>
      <c r="C1" s="705"/>
      <c r="D1" s="705"/>
      <c r="E1" s="705"/>
    </row>
    <row r="2" spans="1:5" ht="79.900000000000006" customHeight="1" x14ac:dyDescent="0.25">
      <c r="A2" s="706" t="s">
        <v>391</v>
      </c>
      <c r="B2" s="706"/>
      <c r="C2" s="706"/>
      <c r="D2" s="706"/>
      <c r="E2" s="706"/>
    </row>
    <row r="3" spans="1:5" ht="18.75" x14ac:dyDescent="0.25">
      <c r="A3" s="707" t="s">
        <v>2</v>
      </c>
      <c r="B3" s="707" t="s">
        <v>50</v>
      </c>
      <c r="C3" s="708" t="s">
        <v>246</v>
      </c>
      <c r="D3" s="708"/>
      <c r="E3" s="708"/>
    </row>
    <row r="4" spans="1:5" ht="18.75" x14ac:dyDescent="0.25">
      <c r="A4" s="707"/>
      <c r="B4" s="707"/>
      <c r="C4" s="709" t="s">
        <v>225</v>
      </c>
      <c r="D4" s="708" t="s">
        <v>219</v>
      </c>
      <c r="E4" s="708"/>
    </row>
    <row r="5" spans="1:5" ht="18.75" x14ac:dyDescent="0.25">
      <c r="A5" s="707"/>
      <c r="B5" s="707"/>
      <c r="C5" s="710"/>
      <c r="D5" s="455" t="s">
        <v>218</v>
      </c>
      <c r="E5" s="455" t="s">
        <v>224</v>
      </c>
    </row>
    <row r="6" spans="1:5" ht="18.75" x14ac:dyDescent="0.3">
      <c r="A6" s="456">
        <v>1</v>
      </c>
      <c r="B6" s="456">
        <v>2</v>
      </c>
      <c r="C6" s="457">
        <v>3</v>
      </c>
      <c r="D6" s="458">
        <v>4</v>
      </c>
      <c r="E6" s="458">
        <v>5</v>
      </c>
    </row>
    <row r="7" spans="1:5" s="480" customFormat="1" ht="18" customHeight="1" x14ac:dyDescent="0.3">
      <c r="A7" s="459">
        <v>1</v>
      </c>
      <c r="B7" s="479" t="s">
        <v>6</v>
      </c>
      <c r="C7" s="460">
        <v>15257.9</v>
      </c>
      <c r="D7" s="460">
        <v>15257.9</v>
      </c>
      <c r="E7" s="460">
        <v>15257.9</v>
      </c>
    </row>
    <row r="8" spans="1:5" s="480" customFormat="1" ht="18" customHeight="1" x14ac:dyDescent="0.3">
      <c r="A8" s="459">
        <v>2</v>
      </c>
      <c r="B8" s="479" t="s">
        <v>7</v>
      </c>
      <c r="C8" s="460">
        <v>20169.5</v>
      </c>
      <c r="D8" s="460">
        <v>20169.5</v>
      </c>
      <c r="E8" s="460">
        <v>20169.5</v>
      </c>
    </row>
    <row r="9" spans="1:5" s="480" customFormat="1" ht="18" customHeight="1" x14ac:dyDescent="0.3">
      <c r="A9" s="459">
        <v>3</v>
      </c>
      <c r="B9" s="479" t="s">
        <v>8</v>
      </c>
      <c r="C9" s="460">
        <v>38954.5</v>
      </c>
      <c r="D9" s="460">
        <v>38954.5</v>
      </c>
      <c r="E9" s="460">
        <v>38954.5</v>
      </c>
    </row>
    <row r="10" spans="1:5" s="480" customFormat="1" ht="18" customHeight="1" x14ac:dyDescent="0.3">
      <c r="A10" s="459">
        <v>4</v>
      </c>
      <c r="B10" s="479" t="s">
        <v>9</v>
      </c>
      <c r="C10" s="460">
        <v>8315.7999999999993</v>
      </c>
      <c r="D10" s="460">
        <v>8315.7999999999993</v>
      </c>
      <c r="E10" s="460">
        <v>8315.7999999999993</v>
      </c>
    </row>
    <row r="11" spans="1:5" s="480" customFormat="1" ht="18" customHeight="1" x14ac:dyDescent="0.3">
      <c r="A11" s="459">
        <v>5</v>
      </c>
      <c r="B11" s="481" t="s">
        <v>10</v>
      </c>
      <c r="C11" s="460">
        <v>21621.3</v>
      </c>
      <c r="D11" s="460">
        <v>21621.3</v>
      </c>
      <c r="E11" s="460">
        <v>21621.3</v>
      </c>
    </row>
    <row r="12" spans="1:5" s="480" customFormat="1" ht="18" customHeight="1" x14ac:dyDescent="0.3">
      <c r="A12" s="459">
        <v>6</v>
      </c>
      <c r="B12" s="481" t="s">
        <v>11</v>
      </c>
      <c r="C12" s="461">
        <v>4054.3</v>
      </c>
      <c r="D12" s="461">
        <v>4054.3</v>
      </c>
      <c r="E12" s="461">
        <v>4054.3</v>
      </c>
    </row>
    <row r="13" spans="1:5" s="480" customFormat="1" ht="18" customHeight="1" x14ac:dyDescent="0.3">
      <c r="A13" s="459">
        <v>7</v>
      </c>
      <c r="B13" s="481" t="s">
        <v>12</v>
      </c>
      <c r="C13" s="461">
        <v>5942.3</v>
      </c>
      <c r="D13" s="461">
        <v>5942.3</v>
      </c>
      <c r="E13" s="461">
        <v>5942.3</v>
      </c>
    </row>
    <row r="14" spans="1:5" s="480" customFormat="1" ht="18" customHeight="1" x14ac:dyDescent="0.3">
      <c r="A14" s="459">
        <v>8</v>
      </c>
      <c r="B14" s="481" t="s">
        <v>13</v>
      </c>
      <c r="C14" s="461">
        <v>8133.7</v>
      </c>
      <c r="D14" s="461">
        <v>8133.7</v>
      </c>
      <c r="E14" s="461">
        <v>8133.7</v>
      </c>
    </row>
    <row r="15" spans="1:5" s="480" customFormat="1" ht="18" customHeight="1" x14ac:dyDescent="0.3">
      <c r="A15" s="459">
        <v>9</v>
      </c>
      <c r="B15" s="481" t="s">
        <v>14</v>
      </c>
      <c r="C15" s="461">
        <v>9737.1</v>
      </c>
      <c r="D15" s="461">
        <v>9737.1</v>
      </c>
      <c r="E15" s="461">
        <v>9737.1</v>
      </c>
    </row>
    <row r="16" spans="1:5" s="480" customFormat="1" ht="18" customHeight="1" x14ac:dyDescent="0.3">
      <c r="A16" s="459">
        <v>10</v>
      </c>
      <c r="B16" s="482" t="s">
        <v>15</v>
      </c>
      <c r="C16" s="461">
        <v>3438.5</v>
      </c>
      <c r="D16" s="461">
        <v>3438.5</v>
      </c>
      <c r="E16" s="461">
        <v>3438.5</v>
      </c>
    </row>
    <row r="17" spans="1:5" s="480" customFormat="1" ht="18" customHeight="1" x14ac:dyDescent="0.3">
      <c r="A17" s="459">
        <v>11</v>
      </c>
      <c r="B17" s="482" t="s">
        <v>16</v>
      </c>
      <c r="C17" s="461">
        <v>2629.3</v>
      </c>
      <c r="D17" s="461">
        <v>2629.3</v>
      </c>
      <c r="E17" s="461">
        <v>2629.3</v>
      </c>
    </row>
    <row r="18" spans="1:5" s="480" customFormat="1" ht="18" customHeight="1" x14ac:dyDescent="0.3">
      <c r="A18" s="459">
        <v>12</v>
      </c>
      <c r="B18" s="479" t="s">
        <v>17</v>
      </c>
      <c r="C18" s="461">
        <v>3492.5</v>
      </c>
      <c r="D18" s="461">
        <v>3492.5</v>
      </c>
      <c r="E18" s="461">
        <v>3492.5</v>
      </c>
    </row>
    <row r="19" spans="1:5" s="480" customFormat="1" ht="18" customHeight="1" x14ac:dyDescent="0.3">
      <c r="A19" s="459">
        <v>13</v>
      </c>
      <c r="B19" s="479" t="s">
        <v>18</v>
      </c>
      <c r="C19" s="461">
        <v>4824.7</v>
      </c>
      <c r="D19" s="461">
        <v>4824.7</v>
      </c>
      <c r="E19" s="461">
        <v>4824.7</v>
      </c>
    </row>
    <row r="20" spans="1:5" s="480" customFormat="1" ht="18" customHeight="1" x14ac:dyDescent="0.3">
      <c r="A20" s="459">
        <v>14</v>
      </c>
      <c r="B20" s="479" t="s">
        <v>19</v>
      </c>
      <c r="C20" s="461">
        <v>920</v>
      </c>
      <c r="D20" s="461">
        <v>920</v>
      </c>
      <c r="E20" s="461">
        <v>920</v>
      </c>
    </row>
    <row r="21" spans="1:5" s="480" customFormat="1" ht="18" customHeight="1" x14ac:dyDescent="0.3">
      <c r="A21" s="459">
        <v>15</v>
      </c>
      <c r="B21" s="479" t="s">
        <v>20</v>
      </c>
      <c r="C21" s="461">
        <v>5436.9</v>
      </c>
      <c r="D21" s="461">
        <v>5436.9</v>
      </c>
      <c r="E21" s="461">
        <v>5436.9</v>
      </c>
    </row>
    <row r="22" spans="1:5" s="480" customFormat="1" ht="18" customHeight="1" x14ac:dyDescent="0.3">
      <c r="A22" s="459">
        <v>16</v>
      </c>
      <c r="B22" s="479" t="s">
        <v>21</v>
      </c>
      <c r="C22" s="461">
        <v>253.9</v>
      </c>
      <c r="D22" s="461">
        <v>253.9</v>
      </c>
      <c r="E22" s="461">
        <v>253.9</v>
      </c>
    </row>
    <row r="23" spans="1:5" s="480" customFormat="1" ht="18" customHeight="1" x14ac:dyDescent="0.3">
      <c r="A23" s="459">
        <v>17</v>
      </c>
      <c r="B23" s="479" t="s">
        <v>22</v>
      </c>
      <c r="C23" s="461">
        <v>1536.4</v>
      </c>
      <c r="D23" s="461">
        <v>1536.4</v>
      </c>
      <c r="E23" s="461">
        <v>1536.4</v>
      </c>
    </row>
    <row r="24" spans="1:5" s="480" customFormat="1" ht="18" customHeight="1" x14ac:dyDescent="0.3">
      <c r="A24" s="459">
        <v>18</v>
      </c>
      <c r="B24" s="479" t="s">
        <v>23</v>
      </c>
      <c r="C24" s="461">
        <v>733.2</v>
      </c>
      <c r="D24" s="461">
        <v>733.2</v>
      </c>
      <c r="E24" s="461">
        <v>733.2</v>
      </c>
    </row>
    <row r="25" spans="1:5" s="480" customFormat="1" ht="18" customHeight="1" x14ac:dyDescent="0.3">
      <c r="A25" s="459">
        <v>19</v>
      </c>
      <c r="B25" s="479" t="s">
        <v>24</v>
      </c>
      <c r="C25" s="461">
        <v>3385.5</v>
      </c>
      <c r="D25" s="461">
        <v>3385.5</v>
      </c>
      <c r="E25" s="461">
        <v>3385.5</v>
      </c>
    </row>
    <row r="26" spans="1:5" s="480" customFormat="1" ht="18" customHeight="1" x14ac:dyDescent="0.3">
      <c r="A26" s="459">
        <v>20</v>
      </c>
      <c r="B26" s="479" t="s">
        <v>25</v>
      </c>
      <c r="C26" s="461">
        <v>1117.0999999999999</v>
      </c>
      <c r="D26" s="461">
        <v>1117.0999999999999</v>
      </c>
      <c r="E26" s="461">
        <v>1117.0999999999999</v>
      </c>
    </row>
    <row r="27" spans="1:5" s="480" customFormat="1" ht="18" customHeight="1" x14ac:dyDescent="0.3">
      <c r="A27" s="459">
        <v>21</v>
      </c>
      <c r="B27" s="479" t="s">
        <v>26</v>
      </c>
      <c r="C27" s="461">
        <v>2935.8</v>
      </c>
      <c r="D27" s="461">
        <v>2935.8</v>
      </c>
      <c r="E27" s="461">
        <v>2935.8</v>
      </c>
    </row>
    <row r="28" spans="1:5" s="480" customFormat="1" ht="18" customHeight="1" x14ac:dyDescent="0.3">
      <c r="A28" s="459">
        <v>22</v>
      </c>
      <c r="B28" s="479" t="s">
        <v>27</v>
      </c>
      <c r="C28" s="461">
        <v>2496.1</v>
      </c>
      <c r="D28" s="461">
        <v>2496.1</v>
      </c>
      <c r="E28" s="461">
        <v>2496.1</v>
      </c>
    </row>
    <row r="29" spans="1:5" s="480" customFormat="1" ht="18" customHeight="1" x14ac:dyDescent="0.3">
      <c r="A29" s="459">
        <v>23</v>
      </c>
      <c r="B29" s="481" t="s">
        <v>28</v>
      </c>
      <c r="C29" s="461">
        <v>6668.7</v>
      </c>
      <c r="D29" s="461">
        <v>6668.7</v>
      </c>
      <c r="E29" s="461">
        <v>6668.7</v>
      </c>
    </row>
    <row r="30" spans="1:5" s="480" customFormat="1" ht="18" customHeight="1" x14ac:dyDescent="0.3">
      <c r="A30" s="459">
        <v>24</v>
      </c>
      <c r="B30" s="481" t="s">
        <v>29</v>
      </c>
      <c r="C30" s="461">
        <v>1168</v>
      </c>
      <c r="D30" s="461">
        <v>1168</v>
      </c>
      <c r="E30" s="461">
        <v>1168</v>
      </c>
    </row>
    <row r="31" spans="1:5" s="480" customFormat="1" ht="18" customHeight="1" x14ac:dyDescent="0.3">
      <c r="A31" s="459">
        <v>25</v>
      </c>
      <c r="B31" s="481" t="s">
        <v>30</v>
      </c>
      <c r="C31" s="461">
        <v>8226.4</v>
      </c>
      <c r="D31" s="461">
        <v>8226.4</v>
      </c>
      <c r="E31" s="461">
        <v>8226.4</v>
      </c>
    </row>
    <row r="32" spans="1:5" s="480" customFormat="1" ht="18" customHeight="1" x14ac:dyDescent="0.3">
      <c r="A32" s="459">
        <v>26</v>
      </c>
      <c r="B32" s="481" t="s">
        <v>31</v>
      </c>
      <c r="C32" s="461">
        <v>2106.1999999999998</v>
      </c>
      <c r="D32" s="461">
        <v>2106.1999999999998</v>
      </c>
      <c r="E32" s="461">
        <v>2106.1999999999998</v>
      </c>
    </row>
    <row r="33" spans="1:5" s="480" customFormat="1" ht="18" customHeight="1" x14ac:dyDescent="0.3">
      <c r="A33" s="459">
        <v>27</v>
      </c>
      <c r="B33" s="481" t="s">
        <v>32</v>
      </c>
      <c r="C33" s="461">
        <v>5405.5</v>
      </c>
      <c r="D33" s="461">
        <v>5405.5</v>
      </c>
      <c r="E33" s="461">
        <v>5405.5</v>
      </c>
    </row>
    <row r="34" spans="1:5" s="480" customFormat="1" ht="18" customHeight="1" x14ac:dyDescent="0.3">
      <c r="A34" s="459">
        <v>28</v>
      </c>
      <c r="B34" s="481" t="s">
        <v>33</v>
      </c>
      <c r="C34" s="461">
        <v>5800.5</v>
      </c>
      <c r="D34" s="461">
        <v>5800.5</v>
      </c>
      <c r="E34" s="461">
        <v>5800.5</v>
      </c>
    </row>
    <row r="35" spans="1:5" s="480" customFormat="1" ht="18" customHeight="1" x14ac:dyDescent="0.3">
      <c r="A35" s="459">
        <v>29</v>
      </c>
      <c r="B35" s="481" t="s">
        <v>34</v>
      </c>
      <c r="C35" s="461">
        <v>7657.4</v>
      </c>
      <c r="D35" s="461">
        <v>7657.4</v>
      </c>
      <c r="E35" s="461">
        <v>7657.4</v>
      </c>
    </row>
    <row r="36" spans="1:5" s="480" customFormat="1" ht="18" customHeight="1" x14ac:dyDescent="0.3">
      <c r="A36" s="459">
        <v>30</v>
      </c>
      <c r="B36" s="481" t="s">
        <v>35</v>
      </c>
      <c r="C36" s="461">
        <v>491.4</v>
      </c>
      <c r="D36" s="461">
        <v>491.4</v>
      </c>
      <c r="E36" s="461">
        <v>491.4</v>
      </c>
    </row>
    <row r="37" spans="1:5" s="480" customFormat="1" ht="18" customHeight="1" x14ac:dyDescent="0.3">
      <c r="A37" s="459">
        <v>31</v>
      </c>
      <c r="B37" s="481" t="s">
        <v>36</v>
      </c>
      <c r="C37" s="461">
        <v>1490</v>
      </c>
      <c r="D37" s="461">
        <v>1490</v>
      </c>
      <c r="E37" s="461">
        <v>1490</v>
      </c>
    </row>
    <row r="38" spans="1:5" s="480" customFormat="1" ht="18" customHeight="1" x14ac:dyDescent="0.3">
      <c r="A38" s="459">
        <v>32</v>
      </c>
      <c r="B38" s="481" t="s">
        <v>37</v>
      </c>
      <c r="C38" s="461">
        <v>26370.1</v>
      </c>
      <c r="D38" s="461">
        <v>26370.1</v>
      </c>
      <c r="E38" s="461">
        <v>26370.1</v>
      </c>
    </row>
    <row r="39" spans="1:5" s="480" customFormat="1" ht="18" customHeight="1" x14ac:dyDescent="0.3">
      <c r="A39" s="459">
        <v>33</v>
      </c>
      <c r="B39" s="481" t="s">
        <v>38</v>
      </c>
      <c r="C39" s="461">
        <v>959.7</v>
      </c>
      <c r="D39" s="461">
        <v>959.7</v>
      </c>
      <c r="E39" s="461">
        <v>959.7</v>
      </c>
    </row>
    <row r="40" spans="1:5" s="480" customFormat="1" ht="18" customHeight="1" x14ac:dyDescent="0.3">
      <c r="A40" s="459">
        <v>34</v>
      </c>
      <c r="B40" s="481" t="s">
        <v>39</v>
      </c>
      <c r="C40" s="461">
        <v>3247.6</v>
      </c>
      <c r="D40" s="461">
        <v>3247.6</v>
      </c>
      <c r="E40" s="461">
        <v>3247.6</v>
      </c>
    </row>
    <row r="41" spans="1:5" s="480" customFormat="1" ht="18" customHeight="1" x14ac:dyDescent="0.3">
      <c r="A41" s="459">
        <v>35</v>
      </c>
      <c r="B41" s="481" t="s">
        <v>40</v>
      </c>
      <c r="C41" s="461">
        <v>1311.6</v>
      </c>
      <c r="D41" s="461">
        <v>1311.6</v>
      </c>
      <c r="E41" s="461">
        <v>1311.6</v>
      </c>
    </row>
    <row r="42" spans="1:5" s="480" customFormat="1" ht="18" customHeight="1" x14ac:dyDescent="0.3">
      <c r="A42" s="459">
        <v>36</v>
      </c>
      <c r="B42" s="481" t="s">
        <v>41</v>
      </c>
      <c r="C42" s="461">
        <v>1046.0999999999999</v>
      </c>
      <c r="D42" s="461">
        <v>1046.0999999999999</v>
      </c>
      <c r="E42" s="461">
        <v>1046.0999999999999</v>
      </c>
    </row>
    <row r="43" spans="1:5" s="480" customFormat="1" ht="18" customHeight="1" x14ac:dyDescent="0.3">
      <c r="A43" s="459">
        <v>37</v>
      </c>
      <c r="B43" s="481" t="s">
        <v>42</v>
      </c>
      <c r="C43" s="461">
        <v>5081.5</v>
      </c>
      <c r="D43" s="461">
        <v>5081.5</v>
      </c>
      <c r="E43" s="461">
        <v>5081.5</v>
      </c>
    </row>
    <row r="44" spans="1:5" s="480" customFormat="1" ht="18" customHeight="1" x14ac:dyDescent="0.3">
      <c r="A44" s="459">
        <v>38</v>
      </c>
      <c r="B44" s="481" t="s">
        <v>43</v>
      </c>
      <c r="C44" s="461">
        <v>3499</v>
      </c>
      <c r="D44" s="461">
        <v>3499</v>
      </c>
      <c r="E44" s="461">
        <v>3499</v>
      </c>
    </row>
    <row r="45" spans="1:5" s="480" customFormat="1" ht="18" customHeight="1" x14ac:dyDescent="0.3">
      <c r="A45" s="459">
        <v>39</v>
      </c>
      <c r="B45" s="481" t="s">
        <v>44</v>
      </c>
      <c r="C45" s="461">
        <v>6079.2</v>
      </c>
      <c r="D45" s="461">
        <v>6079.2</v>
      </c>
      <c r="E45" s="461">
        <v>6079.2</v>
      </c>
    </row>
    <row r="46" spans="1:5" s="480" customFormat="1" ht="18" customHeight="1" x14ac:dyDescent="0.3">
      <c r="A46" s="459">
        <v>40</v>
      </c>
      <c r="B46" s="481" t="s">
        <v>45</v>
      </c>
      <c r="C46" s="461">
        <v>1478</v>
      </c>
      <c r="D46" s="461">
        <v>1478</v>
      </c>
      <c r="E46" s="461">
        <v>1478</v>
      </c>
    </row>
    <row r="47" spans="1:5" s="480" customFormat="1" ht="18" customHeight="1" x14ac:dyDescent="0.3">
      <c r="A47" s="459">
        <v>41</v>
      </c>
      <c r="B47" s="483" t="s">
        <v>46</v>
      </c>
      <c r="C47" s="461">
        <v>2326.1</v>
      </c>
      <c r="D47" s="461">
        <v>2326.1</v>
      </c>
      <c r="E47" s="461">
        <v>2326.1</v>
      </c>
    </row>
    <row r="48" spans="1:5" s="480" customFormat="1" ht="18" customHeight="1" x14ac:dyDescent="0.3">
      <c r="A48" s="459">
        <v>42</v>
      </c>
      <c r="B48" s="483" t="s">
        <v>47</v>
      </c>
      <c r="C48" s="461">
        <v>1722.7</v>
      </c>
      <c r="D48" s="461">
        <v>1722.7</v>
      </c>
      <c r="E48" s="461">
        <v>1722.7</v>
      </c>
    </row>
    <row r="49" spans="1:5" ht="18" customHeight="1" x14ac:dyDescent="0.3">
      <c r="A49" s="459"/>
      <c r="B49" s="484" t="s">
        <v>48</v>
      </c>
      <c r="C49" s="462">
        <f>SUM(C7:C48)</f>
        <v>257522.00000000006</v>
      </c>
      <c r="D49" s="462">
        <f>SUM(D7:D48)</f>
        <v>257522.00000000006</v>
      </c>
      <c r="E49" s="462">
        <f>SUM(E7:E48)</f>
        <v>257522.00000000006</v>
      </c>
    </row>
    <row r="50" spans="1:5" ht="18" customHeight="1" x14ac:dyDescent="0.3">
      <c r="A50" s="463"/>
      <c r="B50" s="464"/>
      <c r="C50" s="465"/>
      <c r="D50" s="465"/>
      <c r="E50" s="465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6692913385826772" bottom="0.6692913385826772" header="0.31496062992125984" footer="0.31496062992125984"/>
  <pageSetup paperSize="9" scale="81" orientation="portrait" horizontalDpi="300" verticalDpi="300" r:id="rId1"/>
  <headerFooter>
    <oddFooter>&amp;L&amp;"Times New Roman,обычный"&amp;8&amp;Z&amp;F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5244E-CF1E-4796-8E88-D5D291D34453}">
  <sheetPr>
    <tabColor theme="5" tint="0.39997558519241921"/>
    <pageSetUpPr fitToPage="1"/>
  </sheetPr>
  <dimension ref="A1:E49"/>
  <sheetViews>
    <sheetView view="pageBreakPreview" topLeftCell="A2" zoomScale="95" zoomScaleNormal="100" zoomScaleSheetLayoutView="95" workbookViewId="0">
      <selection activeCell="D10" sqref="D10"/>
    </sheetView>
  </sheetViews>
  <sheetFormatPr defaultColWidth="9.140625" defaultRowHeight="15" x14ac:dyDescent="0.25"/>
  <cols>
    <col min="1" max="1" width="7.140625" style="186" customWidth="1"/>
    <col min="2" max="2" width="51.42578125" style="186" customWidth="1"/>
    <col min="3" max="5" width="18.7109375" style="186" customWidth="1"/>
    <col min="6" max="16384" width="9.140625" style="186"/>
  </cols>
  <sheetData>
    <row r="1" spans="1:5" ht="18.75" x14ac:dyDescent="0.25">
      <c r="A1" s="693" t="s">
        <v>339</v>
      </c>
      <c r="B1" s="693"/>
      <c r="C1" s="693"/>
      <c r="D1" s="693"/>
      <c r="E1" s="693"/>
    </row>
    <row r="2" spans="1:5" ht="69.599999999999994" customHeight="1" x14ac:dyDescent="0.25">
      <c r="A2" s="711" t="s">
        <v>374</v>
      </c>
      <c r="B2" s="711"/>
      <c r="C2" s="711"/>
      <c r="D2" s="711"/>
      <c r="E2" s="711"/>
    </row>
    <row r="3" spans="1:5" ht="18.75" x14ac:dyDescent="0.25">
      <c r="A3" s="712" t="s">
        <v>2</v>
      </c>
      <c r="B3" s="713" t="s">
        <v>247</v>
      </c>
      <c r="C3" s="714" t="s">
        <v>246</v>
      </c>
      <c r="D3" s="714"/>
      <c r="E3" s="714"/>
    </row>
    <row r="4" spans="1:5" ht="18.75" x14ac:dyDescent="0.25">
      <c r="A4" s="712"/>
      <c r="B4" s="713"/>
      <c r="C4" s="715" t="s">
        <v>225</v>
      </c>
      <c r="D4" s="714" t="s">
        <v>219</v>
      </c>
      <c r="E4" s="714"/>
    </row>
    <row r="5" spans="1:5" ht="18.75" x14ac:dyDescent="0.25">
      <c r="A5" s="712"/>
      <c r="B5" s="713"/>
      <c r="C5" s="716"/>
      <c r="D5" s="466" t="s">
        <v>218</v>
      </c>
      <c r="E5" s="466" t="s">
        <v>224</v>
      </c>
    </row>
    <row r="6" spans="1:5" ht="18" customHeight="1" x14ac:dyDescent="0.3">
      <c r="A6" s="467">
        <v>1</v>
      </c>
      <c r="B6" s="468">
        <v>2</v>
      </c>
      <c r="C6" s="469">
        <v>3</v>
      </c>
      <c r="D6" s="470">
        <v>4</v>
      </c>
      <c r="E6" s="470">
        <v>5</v>
      </c>
    </row>
    <row r="7" spans="1:5" ht="18" customHeight="1" x14ac:dyDescent="0.3">
      <c r="A7" s="471">
        <v>1</v>
      </c>
      <c r="B7" s="472" t="s">
        <v>6</v>
      </c>
      <c r="C7" s="473">
        <v>4206.29711762427</v>
      </c>
      <c r="D7" s="473">
        <f t="shared" ref="D7:D48" si="0">C7</f>
        <v>4206.29711762427</v>
      </c>
      <c r="E7" s="473">
        <f t="shared" ref="E7:E48" si="1">C7</f>
        <v>4206.29711762427</v>
      </c>
    </row>
    <row r="8" spans="1:5" ht="18" customHeight="1" x14ac:dyDescent="0.3">
      <c r="A8" s="471">
        <v>2</v>
      </c>
      <c r="B8" s="472" t="s">
        <v>7</v>
      </c>
      <c r="C8" s="473">
        <v>4809.9755790221825</v>
      </c>
      <c r="D8" s="473">
        <f t="shared" si="0"/>
        <v>4809.9755790221825</v>
      </c>
      <c r="E8" s="473">
        <f t="shared" si="1"/>
        <v>4809.9755790221825</v>
      </c>
    </row>
    <row r="9" spans="1:5" ht="18" customHeight="1" x14ac:dyDescent="0.3">
      <c r="A9" s="471">
        <v>3</v>
      </c>
      <c r="B9" s="472" t="s">
        <v>8</v>
      </c>
      <c r="C9" s="473">
        <v>39442.184422537539</v>
      </c>
      <c r="D9" s="473">
        <f t="shared" si="0"/>
        <v>39442.184422537539</v>
      </c>
      <c r="E9" s="473">
        <f t="shared" si="1"/>
        <v>39442.184422537539</v>
      </c>
    </row>
    <row r="10" spans="1:5" ht="18" customHeight="1" x14ac:dyDescent="0.3">
      <c r="A10" s="471">
        <v>4</v>
      </c>
      <c r="B10" s="472" t="s">
        <v>9</v>
      </c>
      <c r="C10" s="473">
        <v>3479.3596784496522</v>
      </c>
      <c r="D10" s="473">
        <f t="shared" si="0"/>
        <v>3479.3596784496522</v>
      </c>
      <c r="E10" s="473">
        <f t="shared" si="1"/>
        <v>3479.3596784496522</v>
      </c>
    </row>
    <row r="11" spans="1:5" ht="18" customHeight="1" x14ac:dyDescent="0.3">
      <c r="A11" s="471">
        <v>5</v>
      </c>
      <c r="B11" s="472" t="s">
        <v>10</v>
      </c>
      <c r="C11" s="473">
        <v>4256.1341842098991</v>
      </c>
      <c r="D11" s="473">
        <f t="shared" si="0"/>
        <v>4256.1341842098991</v>
      </c>
      <c r="E11" s="473">
        <f t="shared" si="1"/>
        <v>4256.1341842098991</v>
      </c>
    </row>
    <row r="12" spans="1:5" ht="18" customHeight="1" x14ac:dyDescent="0.3">
      <c r="A12" s="471">
        <v>6</v>
      </c>
      <c r="B12" s="472" t="s">
        <v>11</v>
      </c>
      <c r="C12" s="473">
        <v>1509.4961321313572</v>
      </c>
      <c r="D12" s="473">
        <f t="shared" si="0"/>
        <v>1509.4961321313572</v>
      </c>
      <c r="E12" s="473">
        <f t="shared" si="1"/>
        <v>1509.4961321313572</v>
      </c>
    </row>
    <row r="13" spans="1:5" ht="18" customHeight="1" x14ac:dyDescent="0.3">
      <c r="A13" s="471">
        <v>7</v>
      </c>
      <c r="B13" s="472" t="s">
        <v>12</v>
      </c>
      <c r="C13" s="473">
        <v>1656.4012680185033</v>
      </c>
      <c r="D13" s="473">
        <f t="shared" si="0"/>
        <v>1656.4012680185033</v>
      </c>
      <c r="E13" s="473">
        <f t="shared" si="1"/>
        <v>1656.4012680185033</v>
      </c>
    </row>
    <row r="14" spans="1:5" ht="18" customHeight="1" x14ac:dyDescent="0.3">
      <c r="A14" s="471">
        <v>8</v>
      </c>
      <c r="B14" s="472" t="s">
        <v>13</v>
      </c>
      <c r="C14" s="473">
        <v>1940.2509569851984</v>
      </c>
      <c r="D14" s="473">
        <f t="shared" si="0"/>
        <v>1940.2509569851984</v>
      </c>
      <c r="E14" s="473">
        <f t="shared" si="1"/>
        <v>1940.2509569851984</v>
      </c>
    </row>
    <row r="15" spans="1:5" ht="18" customHeight="1" x14ac:dyDescent="0.3">
      <c r="A15" s="471">
        <v>9</v>
      </c>
      <c r="B15" s="472" t="s">
        <v>14</v>
      </c>
      <c r="C15" s="473">
        <v>2769.5323914621567</v>
      </c>
      <c r="D15" s="473">
        <f t="shared" si="0"/>
        <v>2769.5323914621567</v>
      </c>
      <c r="E15" s="473">
        <f t="shared" si="1"/>
        <v>2769.5323914621567</v>
      </c>
    </row>
    <row r="16" spans="1:5" ht="18" customHeight="1" x14ac:dyDescent="0.3">
      <c r="A16" s="471">
        <v>10</v>
      </c>
      <c r="B16" s="474" t="s">
        <v>15</v>
      </c>
      <c r="C16" s="473">
        <v>678.1241093418746</v>
      </c>
      <c r="D16" s="473">
        <f t="shared" si="0"/>
        <v>678.1241093418746</v>
      </c>
      <c r="E16" s="473">
        <f t="shared" si="1"/>
        <v>678.1241093418746</v>
      </c>
    </row>
    <row r="17" spans="1:5" ht="18" customHeight="1" x14ac:dyDescent="0.3">
      <c r="A17" s="471">
        <v>11</v>
      </c>
      <c r="B17" s="474" t="s">
        <v>16</v>
      </c>
      <c r="C17" s="473">
        <v>488.28341188353477</v>
      </c>
      <c r="D17" s="473">
        <f t="shared" si="0"/>
        <v>488.28341188353477</v>
      </c>
      <c r="E17" s="473">
        <f t="shared" si="1"/>
        <v>488.28341188353477</v>
      </c>
    </row>
    <row r="18" spans="1:5" ht="18" customHeight="1" x14ac:dyDescent="0.3">
      <c r="A18" s="471">
        <v>12</v>
      </c>
      <c r="B18" s="472" t="s">
        <v>17</v>
      </c>
      <c r="C18" s="473">
        <v>696.25597620429937</v>
      </c>
      <c r="D18" s="473">
        <f t="shared" si="0"/>
        <v>696.25597620429937</v>
      </c>
      <c r="E18" s="473">
        <f t="shared" si="1"/>
        <v>696.25597620429937</v>
      </c>
    </row>
    <row r="19" spans="1:5" ht="18" customHeight="1" x14ac:dyDescent="0.3">
      <c r="A19" s="471">
        <v>13</v>
      </c>
      <c r="B19" s="472" t="s">
        <v>18</v>
      </c>
      <c r="C19" s="473">
        <v>512.62802643613259</v>
      </c>
      <c r="D19" s="473">
        <f t="shared" si="0"/>
        <v>512.62802643613259</v>
      </c>
      <c r="E19" s="473">
        <f t="shared" si="1"/>
        <v>512.62802643613259</v>
      </c>
    </row>
    <row r="20" spans="1:5" ht="18" customHeight="1" x14ac:dyDescent="0.3">
      <c r="A20" s="471">
        <v>14</v>
      </c>
      <c r="B20" s="472" t="s">
        <v>19</v>
      </c>
      <c r="C20" s="473">
        <v>294.22205587854012</v>
      </c>
      <c r="D20" s="473">
        <f t="shared" si="0"/>
        <v>294.22205587854012</v>
      </c>
      <c r="E20" s="473">
        <f t="shared" si="1"/>
        <v>294.22205587854012</v>
      </c>
    </row>
    <row r="21" spans="1:5" ht="18" customHeight="1" x14ac:dyDescent="0.3">
      <c r="A21" s="471">
        <v>15</v>
      </c>
      <c r="B21" s="472" t="s">
        <v>20</v>
      </c>
      <c r="C21" s="473">
        <v>1780.7597761849261</v>
      </c>
      <c r="D21" s="473">
        <f t="shared" si="0"/>
        <v>1780.7597761849261</v>
      </c>
      <c r="E21" s="473">
        <f t="shared" si="1"/>
        <v>1780.7597761849261</v>
      </c>
    </row>
    <row r="22" spans="1:5" ht="18" customHeight="1" x14ac:dyDescent="0.3">
      <c r="A22" s="471">
        <v>16</v>
      </c>
      <c r="B22" s="472" t="s">
        <v>21</v>
      </c>
      <c r="C22" s="473">
        <v>171.10786228397367</v>
      </c>
      <c r="D22" s="473">
        <f t="shared" si="0"/>
        <v>171.10786228397367</v>
      </c>
      <c r="E22" s="473">
        <f t="shared" si="1"/>
        <v>171.10786228397367</v>
      </c>
    </row>
    <row r="23" spans="1:5" ht="18" customHeight="1" x14ac:dyDescent="0.3">
      <c r="A23" s="471">
        <v>17</v>
      </c>
      <c r="B23" s="472" t="s">
        <v>22</v>
      </c>
      <c r="C23" s="473">
        <v>546.71048680976958</v>
      </c>
      <c r="D23" s="473">
        <f t="shared" si="0"/>
        <v>546.71048680976958</v>
      </c>
      <c r="E23" s="473">
        <f t="shared" si="1"/>
        <v>546.71048680976958</v>
      </c>
    </row>
    <row r="24" spans="1:5" ht="18" customHeight="1" x14ac:dyDescent="0.3">
      <c r="A24" s="471">
        <v>18</v>
      </c>
      <c r="B24" s="472" t="s">
        <v>23</v>
      </c>
      <c r="C24" s="473">
        <v>307.43770377852184</v>
      </c>
      <c r="D24" s="473">
        <f t="shared" si="0"/>
        <v>307.43770377852184</v>
      </c>
      <c r="E24" s="473">
        <f t="shared" si="1"/>
        <v>307.43770377852184</v>
      </c>
    </row>
    <row r="25" spans="1:5" ht="18" customHeight="1" x14ac:dyDescent="0.3">
      <c r="A25" s="471">
        <v>19</v>
      </c>
      <c r="B25" s="472" t="s">
        <v>24</v>
      </c>
      <c r="C25" s="473">
        <v>738.04673341143359</v>
      </c>
      <c r="D25" s="473">
        <f t="shared" si="0"/>
        <v>738.04673341143359</v>
      </c>
      <c r="E25" s="473">
        <f t="shared" si="1"/>
        <v>738.04673341143359</v>
      </c>
    </row>
    <row r="26" spans="1:5" ht="18" customHeight="1" x14ac:dyDescent="0.3">
      <c r="A26" s="471">
        <v>20</v>
      </c>
      <c r="B26" s="472" t="s">
        <v>25</v>
      </c>
      <c r="C26" s="473">
        <v>237.18610178388226</v>
      </c>
      <c r="D26" s="473">
        <f t="shared" si="0"/>
        <v>237.18610178388226</v>
      </c>
      <c r="E26" s="473">
        <f t="shared" si="1"/>
        <v>237.18610178388226</v>
      </c>
    </row>
    <row r="27" spans="1:5" ht="18" customHeight="1" x14ac:dyDescent="0.3">
      <c r="A27" s="471">
        <v>21</v>
      </c>
      <c r="B27" s="472" t="s">
        <v>26</v>
      </c>
      <c r="C27" s="473">
        <v>677.47584497800972</v>
      </c>
      <c r="D27" s="473">
        <f t="shared" si="0"/>
        <v>677.47584497800972</v>
      </c>
      <c r="E27" s="473">
        <f t="shared" si="1"/>
        <v>677.47584497800972</v>
      </c>
    </row>
    <row r="28" spans="1:5" ht="18" customHeight="1" x14ac:dyDescent="0.3">
      <c r="A28" s="471">
        <v>22</v>
      </c>
      <c r="B28" s="472" t="s">
        <v>27</v>
      </c>
      <c r="C28" s="473">
        <v>497.98972700329148</v>
      </c>
      <c r="D28" s="473">
        <f t="shared" si="0"/>
        <v>497.98972700329148</v>
      </c>
      <c r="E28" s="473">
        <f t="shared" si="1"/>
        <v>497.98972700329148</v>
      </c>
    </row>
    <row r="29" spans="1:5" ht="18" customHeight="1" x14ac:dyDescent="0.3">
      <c r="A29" s="471">
        <v>23</v>
      </c>
      <c r="B29" s="472" t="s">
        <v>28</v>
      </c>
      <c r="C29" s="473">
        <v>1889.2199049960104</v>
      </c>
      <c r="D29" s="473">
        <f t="shared" si="0"/>
        <v>1889.2199049960104</v>
      </c>
      <c r="E29" s="473">
        <f t="shared" si="1"/>
        <v>1889.2199049960104</v>
      </c>
    </row>
    <row r="30" spans="1:5" ht="18" customHeight="1" x14ac:dyDescent="0.3">
      <c r="A30" s="471">
        <v>24</v>
      </c>
      <c r="B30" s="472" t="s">
        <v>29</v>
      </c>
      <c r="C30" s="473">
        <v>179.45458727343583</v>
      </c>
      <c r="D30" s="473">
        <f t="shared" si="0"/>
        <v>179.45458727343583</v>
      </c>
      <c r="E30" s="473">
        <f t="shared" si="1"/>
        <v>179.45458727343583</v>
      </c>
    </row>
    <row r="31" spans="1:5" ht="18" customHeight="1" x14ac:dyDescent="0.3">
      <c r="A31" s="471">
        <v>25</v>
      </c>
      <c r="B31" s="472" t="s">
        <v>30</v>
      </c>
      <c r="C31" s="473">
        <v>2583.5812801870065</v>
      </c>
      <c r="D31" s="473">
        <f t="shared" si="0"/>
        <v>2583.5812801870065</v>
      </c>
      <c r="E31" s="473">
        <f t="shared" si="1"/>
        <v>2583.5812801870065</v>
      </c>
    </row>
    <row r="32" spans="1:5" ht="18" customHeight="1" x14ac:dyDescent="0.3">
      <c r="A32" s="471">
        <v>26</v>
      </c>
      <c r="B32" s="472" t="s">
        <v>31</v>
      </c>
      <c r="C32" s="473">
        <v>239.96834344703626</v>
      </c>
      <c r="D32" s="473">
        <f t="shared" si="0"/>
        <v>239.96834344703626</v>
      </c>
      <c r="E32" s="473">
        <f t="shared" si="1"/>
        <v>239.96834344703626</v>
      </c>
    </row>
    <row r="33" spans="1:5" ht="18" customHeight="1" x14ac:dyDescent="0.3">
      <c r="A33" s="471">
        <v>27</v>
      </c>
      <c r="B33" s="472" t="s">
        <v>32</v>
      </c>
      <c r="C33" s="473">
        <v>950.1355279671061</v>
      </c>
      <c r="D33" s="473">
        <f t="shared" si="0"/>
        <v>950.1355279671061</v>
      </c>
      <c r="E33" s="473">
        <f t="shared" si="1"/>
        <v>950.1355279671061</v>
      </c>
    </row>
    <row r="34" spans="1:5" ht="18" customHeight="1" x14ac:dyDescent="0.3">
      <c r="A34" s="471">
        <v>28</v>
      </c>
      <c r="B34" s="472" t="s">
        <v>33</v>
      </c>
      <c r="C34" s="473">
        <v>3699.9311570078162</v>
      </c>
      <c r="D34" s="473">
        <f t="shared" si="0"/>
        <v>3699.9311570078162</v>
      </c>
      <c r="E34" s="473">
        <f t="shared" si="1"/>
        <v>3699.9311570078162</v>
      </c>
    </row>
    <row r="35" spans="1:5" ht="18" customHeight="1" x14ac:dyDescent="0.3">
      <c r="A35" s="471">
        <v>29</v>
      </c>
      <c r="B35" s="472" t="s">
        <v>34</v>
      </c>
      <c r="C35" s="473">
        <v>1293.6162505615007</v>
      </c>
      <c r="D35" s="473">
        <f t="shared" si="0"/>
        <v>1293.6162505615007</v>
      </c>
      <c r="E35" s="473">
        <f t="shared" si="1"/>
        <v>1293.6162505615007</v>
      </c>
    </row>
    <row r="36" spans="1:5" ht="18" customHeight="1" x14ac:dyDescent="0.3">
      <c r="A36" s="471">
        <v>30</v>
      </c>
      <c r="B36" s="472" t="s">
        <v>35</v>
      </c>
      <c r="C36" s="473">
        <v>425.68297446256878</v>
      </c>
      <c r="D36" s="473">
        <f t="shared" si="0"/>
        <v>425.68297446256878</v>
      </c>
      <c r="E36" s="473">
        <f t="shared" si="1"/>
        <v>425.68297446256878</v>
      </c>
    </row>
    <row r="37" spans="1:5" ht="18" customHeight="1" x14ac:dyDescent="0.3">
      <c r="A37" s="471">
        <v>31</v>
      </c>
      <c r="B37" s="472" t="s">
        <v>36</v>
      </c>
      <c r="C37" s="473">
        <v>501.90693682260485</v>
      </c>
      <c r="D37" s="473">
        <f t="shared" si="0"/>
        <v>501.90693682260485</v>
      </c>
      <c r="E37" s="473">
        <f t="shared" si="1"/>
        <v>501.90693682260485</v>
      </c>
    </row>
    <row r="38" spans="1:5" ht="18" customHeight="1" x14ac:dyDescent="0.3">
      <c r="A38" s="471">
        <v>32</v>
      </c>
      <c r="B38" s="472" t="s">
        <v>37</v>
      </c>
      <c r="C38" s="473">
        <v>6239.406469701029</v>
      </c>
      <c r="D38" s="473">
        <f t="shared" si="0"/>
        <v>6239.406469701029</v>
      </c>
      <c r="E38" s="473">
        <f t="shared" si="1"/>
        <v>6239.406469701029</v>
      </c>
    </row>
    <row r="39" spans="1:5" ht="18" customHeight="1" x14ac:dyDescent="0.3">
      <c r="A39" s="471">
        <v>33</v>
      </c>
      <c r="B39" s="472" t="s">
        <v>38</v>
      </c>
      <c r="C39" s="473">
        <v>776.44936253952255</v>
      </c>
      <c r="D39" s="473">
        <f t="shared" si="0"/>
        <v>776.44936253952255</v>
      </c>
      <c r="E39" s="473">
        <f t="shared" si="1"/>
        <v>776.44936253952255</v>
      </c>
    </row>
    <row r="40" spans="1:5" ht="18" customHeight="1" x14ac:dyDescent="0.3">
      <c r="A40" s="471">
        <v>34</v>
      </c>
      <c r="B40" s="472" t="s">
        <v>39</v>
      </c>
      <c r="C40" s="473">
        <v>825.63021354096247</v>
      </c>
      <c r="D40" s="473">
        <f t="shared" si="0"/>
        <v>825.63021354096247</v>
      </c>
      <c r="E40" s="473">
        <f t="shared" si="1"/>
        <v>825.63021354096247</v>
      </c>
    </row>
    <row r="41" spans="1:5" ht="18" customHeight="1" x14ac:dyDescent="0.3">
      <c r="A41" s="471">
        <v>35</v>
      </c>
      <c r="B41" s="472" t="s">
        <v>40</v>
      </c>
      <c r="C41" s="473">
        <v>434.30161747808984</v>
      </c>
      <c r="D41" s="473">
        <f t="shared" si="0"/>
        <v>434.30161747808984</v>
      </c>
      <c r="E41" s="473">
        <f t="shared" si="1"/>
        <v>434.30161747808984</v>
      </c>
    </row>
    <row r="42" spans="1:5" ht="18" customHeight="1" x14ac:dyDescent="0.3">
      <c r="A42" s="471">
        <v>36</v>
      </c>
      <c r="B42" s="472" t="s">
        <v>41</v>
      </c>
      <c r="C42" s="473">
        <v>429.36471506105551</v>
      </c>
      <c r="D42" s="473">
        <f t="shared" si="0"/>
        <v>429.36471506105551</v>
      </c>
      <c r="E42" s="473">
        <f t="shared" si="1"/>
        <v>429.36471506105551</v>
      </c>
    </row>
    <row r="43" spans="1:5" ht="18" customHeight="1" x14ac:dyDescent="0.3">
      <c r="A43" s="471">
        <v>37</v>
      </c>
      <c r="B43" s="472" t="s">
        <v>42</v>
      </c>
      <c r="C43" s="473">
        <v>1258.4047511744457</v>
      </c>
      <c r="D43" s="473">
        <f t="shared" si="0"/>
        <v>1258.4047511744457</v>
      </c>
      <c r="E43" s="473">
        <f t="shared" si="1"/>
        <v>1258.4047511744457</v>
      </c>
    </row>
    <row r="44" spans="1:5" ht="18" customHeight="1" x14ac:dyDescent="0.3">
      <c r="A44" s="471">
        <v>38</v>
      </c>
      <c r="B44" s="472" t="s">
        <v>43</v>
      </c>
      <c r="C44" s="473">
        <v>774.85430318840122</v>
      </c>
      <c r="D44" s="473">
        <f t="shared" si="0"/>
        <v>774.85430318840122</v>
      </c>
      <c r="E44" s="473">
        <f t="shared" si="1"/>
        <v>774.85430318840122</v>
      </c>
    </row>
    <row r="45" spans="1:5" ht="18" customHeight="1" x14ac:dyDescent="0.3">
      <c r="A45" s="471">
        <v>39</v>
      </c>
      <c r="B45" s="472" t="s">
        <v>44</v>
      </c>
      <c r="C45" s="473">
        <v>1391.7060345383222</v>
      </c>
      <c r="D45" s="473">
        <f t="shared" si="0"/>
        <v>1391.7060345383222</v>
      </c>
      <c r="E45" s="473">
        <f t="shared" si="1"/>
        <v>1391.7060345383222</v>
      </c>
    </row>
    <row r="46" spans="1:5" ht="18" customHeight="1" x14ac:dyDescent="0.3">
      <c r="A46" s="471">
        <v>40</v>
      </c>
      <c r="B46" s="472" t="s">
        <v>45</v>
      </c>
      <c r="C46" s="473">
        <v>432.63857862045387</v>
      </c>
      <c r="D46" s="473">
        <f t="shared" si="0"/>
        <v>432.63857862045387</v>
      </c>
      <c r="E46" s="473">
        <f t="shared" si="1"/>
        <v>432.63857862045387</v>
      </c>
    </row>
    <row r="47" spans="1:5" ht="18" customHeight="1" x14ac:dyDescent="0.3">
      <c r="A47" s="471">
        <v>41</v>
      </c>
      <c r="B47" s="475" t="s">
        <v>46</v>
      </c>
      <c r="C47" s="473">
        <v>1011.8886806086127</v>
      </c>
      <c r="D47" s="473">
        <f t="shared" si="0"/>
        <v>1011.8886806086127</v>
      </c>
      <c r="E47" s="473">
        <f t="shared" si="1"/>
        <v>1011.8886806086127</v>
      </c>
    </row>
    <row r="48" spans="1:5" ht="18" customHeight="1" x14ac:dyDescent="0.3">
      <c r="A48" s="471">
        <v>42</v>
      </c>
      <c r="B48" s="475" t="s">
        <v>47</v>
      </c>
      <c r="C48" s="473">
        <v>141.19876440506772</v>
      </c>
      <c r="D48" s="473">
        <f t="shared" si="0"/>
        <v>141.19876440506772</v>
      </c>
      <c r="E48" s="473">
        <f t="shared" si="1"/>
        <v>141.19876440506772</v>
      </c>
    </row>
    <row r="49" spans="1:5" ht="18" customHeight="1" x14ac:dyDescent="0.3">
      <c r="A49" s="476"/>
      <c r="B49" s="477" t="s">
        <v>48</v>
      </c>
      <c r="C49" s="478">
        <f>SUM(C7:C48)</f>
        <v>97175.199999999983</v>
      </c>
      <c r="D49" s="478">
        <f>SUM(D7:D48)</f>
        <v>97175.199999999983</v>
      </c>
      <c r="E49" s="478">
        <f>SUM(E7:E48)</f>
        <v>97175.199999999983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6692913385826772" bottom="0.6692913385826772" header="0.31496062992125984" footer="0.31496062992125984"/>
  <pageSetup paperSize="9" scale="80" orientation="portrait" horizontalDpi="300" verticalDpi="300" r:id="rId1"/>
  <headerFooter>
    <oddFooter>&amp;L&amp;"Times New Roman,обычный"&amp;8&amp;Z&amp;F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  <pageSetUpPr fitToPage="1"/>
  </sheetPr>
  <dimension ref="A1:E55"/>
  <sheetViews>
    <sheetView view="pageBreakPreview" topLeftCell="A25" zoomScale="90" zoomScaleNormal="100" zoomScaleSheetLayoutView="90" workbookViewId="0">
      <selection activeCell="B47" sqref="B47"/>
    </sheetView>
  </sheetViews>
  <sheetFormatPr defaultColWidth="9.140625" defaultRowHeight="15" x14ac:dyDescent="0.25"/>
  <cols>
    <col min="1" max="1" width="9.140625" style="204"/>
    <col min="2" max="2" width="49.42578125" style="204" customWidth="1"/>
    <col min="3" max="5" width="18.7109375" style="204" customWidth="1"/>
    <col min="6" max="16384" width="9.140625" style="204"/>
  </cols>
  <sheetData>
    <row r="1" spans="1:5" ht="18.75" x14ac:dyDescent="0.3">
      <c r="A1" s="717" t="s">
        <v>375</v>
      </c>
      <c r="B1" s="717"/>
      <c r="C1" s="717"/>
      <c r="D1" s="717"/>
      <c r="E1" s="717"/>
    </row>
    <row r="2" spans="1:5" ht="79.900000000000006" customHeight="1" x14ac:dyDescent="0.25">
      <c r="A2" s="555" t="s">
        <v>338</v>
      </c>
      <c r="B2" s="555"/>
      <c r="C2" s="555"/>
      <c r="D2" s="555"/>
      <c r="E2" s="555"/>
    </row>
    <row r="3" spans="1:5" ht="18.75" x14ac:dyDescent="0.25">
      <c r="A3" s="718" t="s">
        <v>2</v>
      </c>
      <c r="B3" s="718" t="s">
        <v>50</v>
      </c>
      <c r="C3" s="696" t="s">
        <v>246</v>
      </c>
      <c r="D3" s="696"/>
      <c r="E3" s="696"/>
    </row>
    <row r="4" spans="1:5" ht="18.75" x14ac:dyDescent="0.25">
      <c r="A4" s="718"/>
      <c r="B4" s="718"/>
      <c r="C4" s="697" t="s">
        <v>225</v>
      </c>
      <c r="D4" s="696" t="s">
        <v>219</v>
      </c>
      <c r="E4" s="696"/>
    </row>
    <row r="5" spans="1:5" ht="18.75" x14ac:dyDescent="0.25">
      <c r="A5" s="718"/>
      <c r="B5" s="718"/>
      <c r="C5" s="698"/>
      <c r="D5" s="214" t="s">
        <v>218</v>
      </c>
      <c r="E5" s="214" t="s">
        <v>224</v>
      </c>
    </row>
    <row r="6" spans="1:5" ht="18.75" x14ac:dyDescent="0.3">
      <c r="A6" s="200">
        <v>1</v>
      </c>
      <c r="B6" s="200">
        <v>2</v>
      </c>
      <c r="C6" s="76">
        <v>3</v>
      </c>
      <c r="D6" s="213">
        <v>4</v>
      </c>
      <c r="E6" s="213">
        <v>5</v>
      </c>
    </row>
    <row r="7" spans="1:5" ht="18" customHeight="1" x14ac:dyDescent="0.3">
      <c r="A7" s="178">
        <v>1</v>
      </c>
      <c r="B7" s="177" t="s">
        <v>6</v>
      </c>
      <c r="C7" s="211">
        <v>361.8</v>
      </c>
      <c r="D7" s="211">
        <f t="shared" ref="D7:D47" si="0">C7</f>
        <v>361.8</v>
      </c>
      <c r="E7" s="211">
        <f t="shared" ref="E7:E47" si="1">C7</f>
        <v>361.8</v>
      </c>
    </row>
    <row r="8" spans="1:5" ht="18" customHeight="1" x14ac:dyDescent="0.3">
      <c r="A8" s="178">
        <v>2</v>
      </c>
      <c r="B8" s="177" t="s">
        <v>7</v>
      </c>
      <c r="C8" s="211">
        <v>622</v>
      </c>
      <c r="D8" s="211">
        <f t="shared" si="0"/>
        <v>622</v>
      </c>
      <c r="E8" s="211">
        <f t="shared" si="1"/>
        <v>622</v>
      </c>
    </row>
    <row r="9" spans="1:5" ht="18" customHeight="1" x14ac:dyDescent="0.3">
      <c r="A9" s="178">
        <v>3</v>
      </c>
      <c r="B9" s="177" t="s">
        <v>9</v>
      </c>
      <c r="C9" s="211">
        <v>123.9</v>
      </c>
      <c r="D9" s="211">
        <f t="shared" si="0"/>
        <v>123.9</v>
      </c>
      <c r="E9" s="211">
        <f t="shared" si="1"/>
        <v>123.9</v>
      </c>
    </row>
    <row r="10" spans="1:5" ht="18" customHeight="1" x14ac:dyDescent="0.3">
      <c r="A10" s="178">
        <v>4</v>
      </c>
      <c r="B10" s="177" t="s">
        <v>10</v>
      </c>
      <c r="C10" s="211">
        <v>396.6</v>
      </c>
      <c r="D10" s="211">
        <f t="shared" si="0"/>
        <v>396.6</v>
      </c>
      <c r="E10" s="211">
        <f t="shared" si="1"/>
        <v>396.6</v>
      </c>
    </row>
    <row r="11" spans="1:5" ht="18" customHeight="1" x14ac:dyDescent="0.3">
      <c r="A11" s="178">
        <v>5</v>
      </c>
      <c r="B11" s="212" t="s">
        <v>11</v>
      </c>
      <c r="C11" s="211">
        <v>204.6</v>
      </c>
      <c r="D11" s="211">
        <f t="shared" si="0"/>
        <v>204.6</v>
      </c>
      <c r="E11" s="211">
        <f t="shared" si="1"/>
        <v>204.6</v>
      </c>
    </row>
    <row r="12" spans="1:5" ht="18" customHeight="1" x14ac:dyDescent="0.3">
      <c r="A12" s="178">
        <v>6</v>
      </c>
      <c r="B12" s="212" t="s">
        <v>12</v>
      </c>
      <c r="C12" s="211">
        <v>494.8</v>
      </c>
      <c r="D12" s="211">
        <f t="shared" si="0"/>
        <v>494.8</v>
      </c>
      <c r="E12" s="211">
        <f t="shared" si="1"/>
        <v>494.8</v>
      </c>
    </row>
    <row r="13" spans="1:5" ht="18" customHeight="1" x14ac:dyDescent="0.3">
      <c r="A13" s="178">
        <v>7</v>
      </c>
      <c r="B13" s="177" t="s">
        <v>13</v>
      </c>
      <c r="C13" s="211">
        <v>154.5</v>
      </c>
      <c r="D13" s="211">
        <f t="shared" si="0"/>
        <v>154.5</v>
      </c>
      <c r="E13" s="211">
        <f t="shared" si="1"/>
        <v>154.5</v>
      </c>
    </row>
    <row r="14" spans="1:5" ht="18" customHeight="1" x14ac:dyDescent="0.3">
      <c r="A14" s="178">
        <v>8</v>
      </c>
      <c r="B14" s="177" t="s">
        <v>14</v>
      </c>
      <c r="C14" s="211">
        <v>410</v>
      </c>
      <c r="D14" s="211">
        <f t="shared" si="0"/>
        <v>410</v>
      </c>
      <c r="E14" s="211">
        <f t="shared" si="1"/>
        <v>410</v>
      </c>
    </row>
    <row r="15" spans="1:5" ht="18" customHeight="1" x14ac:dyDescent="0.3">
      <c r="A15" s="178">
        <v>9</v>
      </c>
      <c r="B15" s="177" t="s">
        <v>15</v>
      </c>
      <c r="C15" s="211">
        <v>239.3</v>
      </c>
      <c r="D15" s="211">
        <f t="shared" si="0"/>
        <v>239.3</v>
      </c>
      <c r="E15" s="211">
        <f t="shared" si="1"/>
        <v>239.3</v>
      </c>
    </row>
    <row r="16" spans="1:5" ht="18" customHeight="1" x14ac:dyDescent="0.3">
      <c r="A16" s="178">
        <v>10</v>
      </c>
      <c r="B16" s="177" t="s">
        <v>16</v>
      </c>
      <c r="C16" s="211">
        <v>93</v>
      </c>
      <c r="D16" s="211">
        <f t="shared" si="0"/>
        <v>93</v>
      </c>
      <c r="E16" s="211">
        <f t="shared" si="1"/>
        <v>93</v>
      </c>
    </row>
    <row r="17" spans="1:5" ht="18" customHeight="1" x14ac:dyDescent="0.3">
      <c r="A17" s="178">
        <v>11</v>
      </c>
      <c r="B17" s="177" t="s">
        <v>17</v>
      </c>
      <c r="C17" s="211">
        <v>281.89999999999998</v>
      </c>
      <c r="D17" s="211">
        <f t="shared" si="0"/>
        <v>281.89999999999998</v>
      </c>
      <c r="E17" s="211">
        <f t="shared" si="1"/>
        <v>281.89999999999998</v>
      </c>
    </row>
    <row r="18" spans="1:5" ht="18" customHeight="1" x14ac:dyDescent="0.3">
      <c r="A18" s="178">
        <v>12</v>
      </c>
      <c r="B18" s="177" t="s">
        <v>18</v>
      </c>
      <c r="C18" s="211">
        <v>105.2</v>
      </c>
      <c r="D18" s="211">
        <f t="shared" si="0"/>
        <v>105.2</v>
      </c>
      <c r="E18" s="211">
        <f t="shared" si="1"/>
        <v>105.2</v>
      </c>
    </row>
    <row r="19" spans="1:5" ht="18" customHeight="1" x14ac:dyDescent="0.3">
      <c r="A19" s="178">
        <v>13</v>
      </c>
      <c r="B19" s="177" t="s">
        <v>19</v>
      </c>
      <c r="C19" s="211">
        <v>127.69999999999999</v>
      </c>
      <c r="D19" s="211">
        <f t="shared" si="0"/>
        <v>127.69999999999999</v>
      </c>
      <c r="E19" s="211">
        <f t="shared" si="1"/>
        <v>127.69999999999999</v>
      </c>
    </row>
    <row r="20" spans="1:5" ht="18" customHeight="1" x14ac:dyDescent="0.3">
      <c r="A20" s="178">
        <v>14</v>
      </c>
      <c r="B20" s="177" t="s">
        <v>20</v>
      </c>
      <c r="C20" s="211">
        <v>120.6</v>
      </c>
      <c r="D20" s="211">
        <f t="shared" si="0"/>
        <v>120.6</v>
      </c>
      <c r="E20" s="211">
        <f t="shared" si="1"/>
        <v>120.6</v>
      </c>
    </row>
    <row r="21" spans="1:5" ht="18" customHeight="1" x14ac:dyDescent="0.3">
      <c r="A21" s="178">
        <v>15</v>
      </c>
      <c r="B21" s="177" t="s">
        <v>21</v>
      </c>
      <c r="C21" s="211">
        <v>48.2</v>
      </c>
      <c r="D21" s="211">
        <f t="shared" si="0"/>
        <v>48.2</v>
      </c>
      <c r="E21" s="211">
        <f t="shared" si="1"/>
        <v>48.2</v>
      </c>
    </row>
    <row r="22" spans="1:5" ht="18" customHeight="1" x14ac:dyDescent="0.3">
      <c r="A22" s="178">
        <v>16</v>
      </c>
      <c r="B22" s="177" t="s">
        <v>22</v>
      </c>
      <c r="C22" s="211">
        <v>61</v>
      </c>
      <c r="D22" s="211">
        <f t="shared" si="0"/>
        <v>61</v>
      </c>
      <c r="E22" s="211">
        <f t="shared" si="1"/>
        <v>61</v>
      </c>
    </row>
    <row r="23" spans="1:5" ht="18" customHeight="1" x14ac:dyDescent="0.3">
      <c r="A23" s="178">
        <v>17</v>
      </c>
      <c r="B23" s="177" t="s">
        <v>23</v>
      </c>
      <c r="C23" s="211">
        <v>142.19999999999999</v>
      </c>
      <c r="D23" s="211">
        <f t="shared" si="0"/>
        <v>142.19999999999999</v>
      </c>
      <c r="E23" s="211">
        <f t="shared" si="1"/>
        <v>142.19999999999999</v>
      </c>
    </row>
    <row r="24" spans="1:5" ht="18" customHeight="1" x14ac:dyDescent="0.3">
      <c r="A24" s="178">
        <v>18</v>
      </c>
      <c r="B24" s="177" t="s">
        <v>24</v>
      </c>
      <c r="C24" s="211">
        <v>48.2</v>
      </c>
      <c r="D24" s="211">
        <f t="shared" si="0"/>
        <v>48.2</v>
      </c>
      <c r="E24" s="211">
        <f t="shared" si="1"/>
        <v>48.2</v>
      </c>
    </row>
    <row r="25" spans="1:5" ht="18" customHeight="1" x14ac:dyDescent="0.3">
      <c r="A25" s="178">
        <v>19</v>
      </c>
      <c r="B25" s="177" t="s">
        <v>25</v>
      </c>
      <c r="C25" s="211">
        <v>104.8</v>
      </c>
      <c r="D25" s="211">
        <f t="shared" si="0"/>
        <v>104.8</v>
      </c>
      <c r="E25" s="211">
        <f t="shared" si="1"/>
        <v>104.8</v>
      </c>
    </row>
    <row r="26" spans="1:5" ht="18" customHeight="1" x14ac:dyDescent="0.3">
      <c r="A26" s="178">
        <v>20</v>
      </c>
      <c r="B26" s="177" t="s">
        <v>26</v>
      </c>
      <c r="C26" s="211">
        <v>249.5</v>
      </c>
      <c r="D26" s="211">
        <f t="shared" si="0"/>
        <v>249.5</v>
      </c>
      <c r="E26" s="211">
        <f t="shared" si="1"/>
        <v>249.5</v>
      </c>
    </row>
    <row r="27" spans="1:5" ht="18" customHeight="1" x14ac:dyDescent="0.3">
      <c r="A27" s="178">
        <v>21</v>
      </c>
      <c r="B27" s="177" t="s">
        <v>27</v>
      </c>
      <c r="C27" s="211">
        <v>99.8</v>
      </c>
      <c r="D27" s="211">
        <f t="shared" si="0"/>
        <v>99.8</v>
      </c>
      <c r="E27" s="211">
        <f t="shared" si="1"/>
        <v>99.8</v>
      </c>
    </row>
    <row r="28" spans="1:5" ht="18" customHeight="1" x14ac:dyDescent="0.3">
      <c r="A28" s="178">
        <v>22</v>
      </c>
      <c r="B28" s="177" t="s">
        <v>28</v>
      </c>
      <c r="C28" s="211">
        <v>223.3</v>
      </c>
      <c r="D28" s="211">
        <f t="shared" si="0"/>
        <v>223.3</v>
      </c>
      <c r="E28" s="211">
        <f t="shared" si="1"/>
        <v>223.3</v>
      </c>
    </row>
    <row r="29" spans="1:5" ht="18" customHeight="1" x14ac:dyDescent="0.3">
      <c r="A29" s="178">
        <v>23</v>
      </c>
      <c r="B29" s="177" t="s">
        <v>29</v>
      </c>
      <c r="C29" s="211">
        <v>99.8</v>
      </c>
      <c r="D29" s="211">
        <f t="shared" si="0"/>
        <v>99.8</v>
      </c>
      <c r="E29" s="211">
        <f t="shared" si="1"/>
        <v>99.8</v>
      </c>
    </row>
    <row r="30" spans="1:5" ht="18" customHeight="1" x14ac:dyDescent="0.3">
      <c r="A30" s="178">
        <v>24</v>
      </c>
      <c r="B30" s="177" t="s">
        <v>30</v>
      </c>
      <c r="C30" s="211">
        <v>467.9</v>
      </c>
      <c r="D30" s="211">
        <f t="shared" si="0"/>
        <v>467.9</v>
      </c>
      <c r="E30" s="211">
        <f t="shared" si="1"/>
        <v>467.9</v>
      </c>
    </row>
    <row r="31" spans="1:5" ht="18" customHeight="1" x14ac:dyDescent="0.3">
      <c r="A31" s="178">
        <v>25</v>
      </c>
      <c r="B31" s="177" t="s">
        <v>31</v>
      </c>
      <c r="C31" s="211">
        <v>113.3</v>
      </c>
      <c r="D31" s="211">
        <f t="shared" si="0"/>
        <v>113.3</v>
      </c>
      <c r="E31" s="211">
        <f t="shared" si="1"/>
        <v>113.3</v>
      </c>
    </row>
    <row r="32" spans="1:5" ht="18" customHeight="1" x14ac:dyDescent="0.3">
      <c r="A32" s="178">
        <v>26</v>
      </c>
      <c r="B32" s="177" t="s">
        <v>32</v>
      </c>
      <c r="C32" s="211">
        <v>156.9</v>
      </c>
      <c r="D32" s="211">
        <f t="shared" si="0"/>
        <v>156.9</v>
      </c>
      <c r="E32" s="211">
        <f t="shared" si="1"/>
        <v>156.9</v>
      </c>
    </row>
    <row r="33" spans="1:5" ht="18" customHeight="1" x14ac:dyDescent="0.3">
      <c r="A33" s="178">
        <v>27</v>
      </c>
      <c r="B33" s="177" t="s">
        <v>33</v>
      </c>
      <c r="C33" s="211">
        <v>60</v>
      </c>
      <c r="D33" s="211">
        <f t="shared" si="0"/>
        <v>60</v>
      </c>
      <c r="E33" s="211">
        <f t="shared" si="1"/>
        <v>60</v>
      </c>
    </row>
    <row r="34" spans="1:5" ht="18" customHeight="1" x14ac:dyDescent="0.3">
      <c r="A34" s="178">
        <v>28</v>
      </c>
      <c r="B34" s="177" t="s">
        <v>34</v>
      </c>
      <c r="C34" s="211">
        <v>205.4</v>
      </c>
      <c r="D34" s="211">
        <f t="shared" si="0"/>
        <v>205.4</v>
      </c>
      <c r="E34" s="211">
        <f t="shared" si="1"/>
        <v>205.4</v>
      </c>
    </row>
    <row r="35" spans="1:5" ht="18" customHeight="1" x14ac:dyDescent="0.3">
      <c r="A35" s="178">
        <v>29</v>
      </c>
      <c r="B35" s="177" t="s">
        <v>35</v>
      </c>
      <c r="C35" s="211">
        <v>70.599999999999994</v>
      </c>
      <c r="D35" s="211">
        <f t="shared" si="0"/>
        <v>70.599999999999994</v>
      </c>
      <c r="E35" s="211">
        <f t="shared" si="1"/>
        <v>70.599999999999994</v>
      </c>
    </row>
    <row r="36" spans="1:5" ht="18" customHeight="1" x14ac:dyDescent="0.3">
      <c r="A36" s="178">
        <v>30</v>
      </c>
      <c r="B36" s="177" t="s">
        <v>36</v>
      </c>
      <c r="C36" s="211">
        <v>66.8</v>
      </c>
      <c r="D36" s="211">
        <f t="shared" si="0"/>
        <v>66.8</v>
      </c>
      <c r="E36" s="211">
        <f t="shared" si="1"/>
        <v>66.8</v>
      </c>
    </row>
    <row r="37" spans="1:5" ht="18" customHeight="1" x14ac:dyDescent="0.3">
      <c r="A37" s="178">
        <v>31</v>
      </c>
      <c r="B37" s="177" t="s">
        <v>37</v>
      </c>
      <c r="C37" s="211">
        <v>932.2</v>
      </c>
      <c r="D37" s="211">
        <f t="shared" si="0"/>
        <v>932.2</v>
      </c>
      <c r="E37" s="211">
        <f t="shared" si="1"/>
        <v>932.2</v>
      </c>
    </row>
    <row r="38" spans="1:5" ht="18" customHeight="1" x14ac:dyDescent="0.3">
      <c r="A38" s="178">
        <v>32</v>
      </c>
      <c r="B38" s="177" t="s">
        <v>38</v>
      </c>
      <c r="C38" s="211">
        <v>162.30000000000001</v>
      </c>
      <c r="D38" s="211">
        <f t="shared" si="0"/>
        <v>162.30000000000001</v>
      </c>
      <c r="E38" s="211">
        <f t="shared" si="1"/>
        <v>162.30000000000001</v>
      </c>
    </row>
    <row r="39" spans="1:5" ht="18" customHeight="1" x14ac:dyDescent="0.3">
      <c r="A39" s="178">
        <v>33</v>
      </c>
      <c r="B39" s="177" t="s">
        <v>39</v>
      </c>
      <c r="C39" s="211">
        <v>125.3</v>
      </c>
      <c r="D39" s="211">
        <f t="shared" si="0"/>
        <v>125.3</v>
      </c>
      <c r="E39" s="211">
        <f t="shared" si="1"/>
        <v>125.3</v>
      </c>
    </row>
    <row r="40" spans="1:5" ht="18" customHeight="1" x14ac:dyDescent="0.3">
      <c r="A40" s="178">
        <v>34</v>
      </c>
      <c r="B40" s="177" t="s">
        <v>40</v>
      </c>
      <c r="C40" s="211">
        <v>68.2</v>
      </c>
      <c r="D40" s="211">
        <f t="shared" si="0"/>
        <v>68.2</v>
      </c>
      <c r="E40" s="211">
        <f t="shared" si="1"/>
        <v>68.2</v>
      </c>
    </row>
    <row r="41" spans="1:5" ht="18" customHeight="1" x14ac:dyDescent="0.3">
      <c r="A41" s="178">
        <v>35</v>
      </c>
      <c r="B41" s="177" t="s">
        <v>41</v>
      </c>
      <c r="C41" s="211">
        <v>114.6</v>
      </c>
      <c r="D41" s="211">
        <f t="shared" si="0"/>
        <v>114.6</v>
      </c>
      <c r="E41" s="211">
        <f t="shared" si="1"/>
        <v>114.6</v>
      </c>
    </row>
    <row r="42" spans="1:5" ht="18" customHeight="1" x14ac:dyDescent="0.3">
      <c r="A42" s="178">
        <v>36</v>
      </c>
      <c r="B42" s="177" t="s">
        <v>42</v>
      </c>
      <c r="C42" s="211">
        <v>127.2</v>
      </c>
      <c r="D42" s="211">
        <f t="shared" si="0"/>
        <v>127.2</v>
      </c>
      <c r="E42" s="211">
        <f t="shared" si="1"/>
        <v>127.2</v>
      </c>
    </row>
    <row r="43" spans="1:5" ht="18" customHeight="1" x14ac:dyDescent="0.3">
      <c r="A43" s="178">
        <v>37</v>
      </c>
      <c r="B43" s="177" t="s">
        <v>43</v>
      </c>
      <c r="C43" s="211">
        <v>85.5</v>
      </c>
      <c r="D43" s="211">
        <f t="shared" si="0"/>
        <v>85.5</v>
      </c>
      <c r="E43" s="211">
        <f t="shared" si="1"/>
        <v>85.5</v>
      </c>
    </row>
    <row r="44" spans="1:5" ht="18" customHeight="1" x14ac:dyDescent="0.3">
      <c r="A44" s="178">
        <v>38</v>
      </c>
      <c r="B44" s="177" t="s">
        <v>44</v>
      </c>
      <c r="C44" s="211">
        <v>399.2</v>
      </c>
      <c r="D44" s="211">
        <f t="shared" si="0"/>
        <v>399.2</v>
      </c>
      <c r="E44" s="211">
        <f t="shared" si="1"/>
        <v>399.2</v>
      </c>
    </row>
    <row r="45" spans="1:5" ht="18" customHeight="1" x14ac:dyDescent="0.3">
      <c r="A45" s="178">
        <v>39</v>
      </c>
      <c r="B45" s="177" t="s">
        <v>45</v>
      </c>
      <c r="C45" s="211">
        <v>105.5</v>
      </c>
      <c r="D45" s="211">
        <f t="shared" si="0"/>
        <v>105.5</v>
      </c>
      <c r="E45" s="211">
        <f t="shared" si="1"/>
        <v>105.5</v>
      </c>
    </row>
    <row r="46" spans="1:5" ht="18" customHeight="1" x14ac:dyDescent="0.3">
      <c r="A46" s="178">
        <v>40</v>
      </c>
      <c r="B46" s="177" t="s">
        <v>46</v>
      </c>
      <c r="C46" s="211">
        <v>199.6</v>
      </c>
      <c r="D46" s="211">
        <f t="shared" si="0"/>
        <v>199.6</v>
      </c>
      <c r="E46" s="211">
        <f t="shared" si="1"/>
        <v>199.6</v>
      </c>
    </row>
    <row r="47" spans="1:5" ht="18" customHeight="1" x14ac:dyDescent="0.3">
      <c r="A47" s="178">
        <v>41</v>
      </c>
      <c r="B47" s="177" t="s">
        <v>47</v>
      </c>
      <c r="C47" s="211">
        <v>48.3</v>
      </c>
      <c r="D47" s="211">
        <f t="shared" si="0"/>
        <v>48.3</v>
      </c>
      <c r="E47" s="211">
        <f t="shared" si="1"/>
        <v>48.3</v>
      </c>
    </row>
    <row r="48" spans="1:5" ht="18" customHeight="1" x14ac:dyDescent="0.3">
      <c r="A48" s="210"/>
      <c r="B48" s="209" t="s">
        <v>48</v>
      </c>
      <c r="C48" s="208">
        <f>SUM(C7:C47)</f>
        <v>8321.4999999999982</v>
      </c>
      <c r="D48" s="208">
        <f>SUM(D7:D47)</f>
        <v>8321.4999999999982</v>
      </c>
      <c r="E48" s="208">
        <f>SUM(E7:E47)</f>
        <v>8321.4999999999982</v>
      </c>
    </row>
    <row r="49" spans="1:5" ht="18" customHeight="1" x14ac:dyDescent="0.3">
      <c r="A49" s="207"/>
      <c r="B49" s="206"/>
      <c r="C49" s="205"/>
      <c r="D49" s="205"/>
      <c r="E49" s="205"/>
    </row>
    <row r="50" spans="1:5" ht="18" customHeight="1" x14ac:dyDescent="0.3">
      <c r="A50" s="207"/>
      <c r="B50" s="206"/>
      <c r="C50" s="205"/>
      <c r="D50" s="205"/>
      <c r="E50" s="205"/>
    </row>
    <row r="51" spans="1:5" ht="18" customHeight="1" x14ac:dyDescent="0.3">
      <c r="A51" s="207"/>
      <c r="B51" s="206"/>
      <c r="C51" s="205"/>
      <c r="D51" s="205"/>
      <c r="E51" s="205"/>
    </row>
    <row r="52" spans="1:5" ht="18" customHeight="1" x14ac:dyDescent="0.3">
      <c r="A52" s="207"/>
      <c r="B52" s="206"/>
      <c r="C52" s="205"/>
      <c r="D52" s="205"/>
      <c r="E52" s="205"/>
    </row>
    <row r="53" spans="1:5" ht="18" customHeight="1" x14ac:dyDescent="0.3">
      <c r="A53" s="207"/>
      <c r="B53" s="206"/>
      <c r="C53" s="205"/>
      <c r="D53" s="205"/>
      <c r="E53" s="205"/>
    </row>
    <row r="54" spans="1:5" ht="18" customHeight="1" x14ac:dyDescent="0.3">
      <c r="A54" s="207"/>
      <c r="B54" s="206"/>
      <c r="C54" s="205"/>
      <c r="D54" s="205"/>
      <c r="E54" s="205"/>
    </row>
    <row r="55" spans="1:5" ht="18" customHeight="1" x14ac:dyDescent="0.3">
      <c r="A55" s="207"/>
      <c r="B55" s="206"/>
      <c r="C55" s="205"/>
      <c r="D55" s="205"/>
      <c r="E55" s="205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6692913385826772" bottom="0.6692913385826772" header="0.31496062992125984" footer="0.31496062992125984"/>
  <pageSetup paperSize="9" scale="80" orientation="portrait" r:id="rId1"/>
  <headerFooter>
    <oddFooter>&amp;L&amp;"Times New Roman,обычный"&amp;8&amp;Z&amp;F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39997558519241921"/>
    <pageSetUpPr fitToPage="1"/>
  </sheetPr>
  <dimension ref="A1:E36"/>
  <sheetViews>
    <sheetView view="pageBreakPreview" zoomScaleNormal="100" zoomScaleSheetLayoutView="100" workbookViewId="0">
      <selection activeCell="B14" sqref="B14"/>
    </sheetView>
  </sheetViews>
  <sheetFormatPr defaultColWidth="9.140625" defaultRowHeight="18.75" x14ac:dyDescent="0.2"/>
  <cols>
    <col min="1" max="1" width="6.28515625" style="172" customWidth="1"/>
    <col min="2" max="2" width="49.28515625" style="172" customWidth="1"/>
    <col min="3" max="5" width="17.7109375" style="173" customWidth="1"/>
    <col min="6" max="7" width="9.140625" style="172"/>
    <col min="8" max="8" width="17" style="172" bestFit="1" customWidth="1"/>
    <col min="9" max="9" width="9.140625" style="172"/>
    <col min="10" max="10" width="113.140625" style="172" customWidth="1"/>
    <col min="11" max="16384" width="9.140625" style="172"/>
  </cols>
  <sheetData>
    <row r="1" spans="1:5" ht="27" customHeight="1" x14ac:dyDescent="0.2">
      <c r="A1" s="217"/>
      <c r="B1" s="685" t="s">
        <v>378</v>
      </c>
      <c r="C1" s="685"/>
      <c r="D1" s="685"/>
      <c r="E1" s="685"/>
    </row>
    <row r="2" spans="1:5" ht="105.6" customHeight="1" x14ac:dyDescent="0.2">
      <c r="A2" s="532" t="s">
        <v>392</v>
      </c>
      <c r="B2" s="532"/>
      <c r="C2" s="532"/>
      <c r="D2" s="532"/>
      <c r="E2" s="532"/>
    </row>
    <row r="3" spans="1:5" x14ac:dyDescent="0.2">
      <c r="A3" s="686" t="s">
        <v>240</v>
      </c>
      <c r="B3" s="527" t="s">
        <v>226</v>
      </c>
      <c r="C3" s="666" t="s">
        <v>246</v>
      </c>
      <c r="D3" s="671"/>
      <c r="E3" s="671"/>
    </row>
    <row r="4" spans="1:5" x14ac:dyDescent="0.2">
      <c r="A4" s="686"/>
      <c r="B4" s="527"/>
      <c r="C4" s="689" t="s">
        <v>225</v>
      </c>
      <c r="D4" s="665" t="s">
        <v>219</v>
      </c>
      <c r="E4" s="666"/>
    </row>
    <row r="5" spans="1:5" ht="19.5" customHeight="1" x14ac:dyDescent="0.2">
      <c r="A5" s="686"/>
      <c r="B5" s="527"/>
      <c r="C5" s="690"/>
      <c r="D5" s="388" t="s">
        <v>218</v>
      </c>
      <c r="E5" s="388" t="s">
        <v>224</v>
      </c>
    </row>
    <row r="6" spans="1:5" s="485" customFormat="1" ht="15.6" customHeight="1" x14ac:dyDescent="0.2">
      <c r="A6" s="390">
        <v>1</v>
      </c>
      <c r="B6" s="391">
        <v>2</v>
      </c>
      <c r="C6" s="179">
        <v>3</v>
      </c>
      <c r="D6" s="398">
        <v>4</v>
      </c>
      <c r="E6" s="398">
        <v>5</v>
      </c>
    </row>
    <row r="7" spans="1:5" ht="20.25" customHeight="1" x14ac:dyDescent="0.3">
      <c r="A7" s="221">
        <v>1</v>
      </c>
      <c r="B7" s="486" t="s">
        <v>10</v>
      </c>
      <c r="C7" s="487">
        <v>24456.9</v>
      </c>
      <c r="D7" s="488">
        <v>24665.200000000001</v>
      </c>
      <c r="E7" s="489">
        <v>24889.5</v>
      </c>
    </row>
    <row r="8" spans="1:5" ht="20.25" customHeight="1" x14ac:dyDescent="0.3">
      <c r="A8" s="221">
        <v>2</v>
      </c>
      <c r="B8" s="486" t="s">
        <v>11</v>
      </c>
      <c r="C8" s="487">
        <v>13075.9</v>
      </c>
      <c r="D8" s="488">
        <v>13112.3</v>
      </c>
      <c r="E8" s="489">
        <v>13160.2</v>
      </c>
    </row>
    <row r="9" spans="1:5" ht="20.25" customHeight="1" x14ac:dyDescent="0.3">
      <c r="A9" s="221">
        <v>3</v>
      </c>
      <c r="B9" s="486" t="s">
        <v>12</v>
      </c>
      <c r="C9" s="487">
        <v>7417.3</v>
      </c>
      <c r="D9" s="488">
        <v>7439.8</v>
      </c>
      <c r="E9" s="489">
        <v>7462.3</v>
      </c>
    </row>
    <row r="10" spans="1:5" ht="20.25" customHeight="1" x14ac:dyDescent="0.3">
      <c r="A10" s="221">
        <v>4</v>
      </c>
      <c r="B10" s="486" t="s">
        <v>13</v>
      </c>
      <c r="C10" s="487">
        <v>13600.4</v>
      </c>
      <c r="D10" s="488">
        <v>13641.6</v>
      </c>
      <c r="E10" s="489">
        <v>13682.9</v>
      </c>
    </row>
    <row r="11" spans="1:5" ht="20.25" customHeight="1" x14ac:dyDescent="0.3">
      <c r="A11" s="221">
        <v>5</v>
      </c>
      <c r="B11" s="486" t="s">
        <v>14</v>
      </c>
      <c r="C11" s="487">
        <v>20097.5</v>
      </c>
      <c r="D11" s="488">
        <v>20158.400000000001</v>
      </c>
      <c r="E11" s="489">
        <v>20219.3</v>
      </c>
    </row>
    <row r="12" spans="1:5" ht="20.25" customHeight="1" x14ac:dyDescent="0.3">
      <c r="A12" s="221">
        <v>6</v>
      </c>
      <c r="B12" s="486" t="s">
        <v>15</v>
      </c>
      <c r="C12" s="487">
        <v>13138.8</v>
      </c>
      <c r="D12" s="488">
        <v>13178.6</v>
      </c>
      <c r="E12" s="489">
        <v>13218.4</v>
      </c>
    </row>
    <row r="13" spans="1:5" ht="20.25" customHeight="1" x14ac:dyDescent="0.3">
      <c r="A13" s="221">
        <v>7</v>
      </c>
      <c r="B13" s="486" t="s">
        <v>16</v>
      </c>
      <c r="C13" s="487">
        <v>4647.1000000000004</v>
      </c>
      <c r="D13" s="488">
        <v>4661.2</v>
      </c>
      <c r="E13" s="489">
        <v>4675.2</v>
      </c>
    </row>
    <row r="14" spans="1:5" ht="20.25" customHeight="1" x14ac:dyDescent="0.3">
      <c r="A14" s="221">
        <v>8</v>
      </c>
      <c r="B14" s="486" t="s">
        <v>279</v>
      </c>
      <c r="C14" s="487">
        <v>17352.5</v>
      </c>
      <c r="D14" s="488">
        <v>17433.3</v>
      </c>
      <c r="E14" s="489">
        <v>17502.3</v>
      </c>
    </row>
    <row r="15" spans="1:5" ht="20.25" customHeight="1" x14ac:dyDescent="0.3">
      <c r="A15" s="221">
        <v>9</v>
      </c>
      <c r="B15" s="486" t="s">
        <v>18</v>
      </c>
      <c r="C15" s="487">
        <v>2071.6</v>
      </c>
      <c r="D15" s="488">
        <v>2084</v>
      </c>
      <c r="E15" s="489">
        <v>2095.6</v>
      </c>
    </row>
    <row r="16" spans="1:5" ht="20.25" customHeight="1" x14ac:dyDescent="0.3">
      <c r="A16" s="221">
        <v>10</v>
      </c>
      <c r="B16" s="486" t="s">
        <v>19</v>
      </c>
      <c r="C16" s="487">
        <v>1242.9000000000001</v>
      </c>
      <c r="D16" s="488">
        <v>1245.7</v>
      </c>
      <c r="E16" s="489">
        <v>1248</v>
      </c>
    </row>
    <row r="17" spans="1:5" ht="20.25" customHeight="1" x14ac:dyDescent="0.3">
      <c r="A17" s="221">
        <v>11</v>
      </c>
      <c r="B17" s="486" t="s">
        <v>20</v>
      </c>
      <c r="C17" s="487">
        <v>20339.3</v>
      </c>
      <c r="D17" s="488">
        <v>20323.2</v>
      </c>
      <c r="E17" s="489">
        <v>20277.7</v>
      </c>
    </row>
    <row r="18" spans="1:5" ht="20.25" customHeight="1" x14ac:dyDescent="0.3">
      <c r="A18" s="221">
        <v>12</v>
      </c>
      <c r="B18" s="486" t="s">
        <v>22</v>
      </c>
      <c r="C18" s="487">
        <v>7829.4</v>
      </c>
      <c r="D18" s="488">
        <v>7859.5</v>
      </c>
      <c r="E18" s="489">
        <v>7885.4</v>
      </c>
    </row>
    <row r="19" spans="1:5" ht="20.25" customHeight="1" x14ac:dyDescent="0.3">
      <c r="A19" s="221">
        <v>13</v>
      </c>
      <c r="B19" s="486" t="s">
        <v>23</v>
      </c>
      <c r="C19" s="487">
        <v>3566.8</v>
      </c>
      <c r="D19" s="488">
        <v>3577.6</v>
      </c>
      <c r="E19" s="489">
        <v>3588.4</v>
      </c>
    </row>
    <row r="20" spans="1:5" ht="20.25" customHeight="1" x14ac:dyDescent="0.3">
      <c r="A20" s="221">
        <v>14</v>
      </c>
      <c r="B20" s="486" t="s">
        <v>24</v>
      </c>
      <c r="C20" s="487">
        <v>6124.6</v>
      </c>
      <c r="D20" s="488">
        <v>6143.2</v>
      </c>
      <c r="E20" s="489">
        <v>6161.7</v>
      </c>
    </row>
    <row r="21" spans="1:5" ht="20.25" customHeight="1" x14ac:dyDescent="0.3">
      <c r="A21" s="221">
        <v>15</v>
      </c>
      <c r="B21" s="486" t="s">
        <v>25</v>
      </c>
      <c r="C21" s="487">
        <v>2541.6999999999998</v>
      </c>
      <c r="D21" s="488">
        <v>2549.4</v>
      </c>
      <c r="E21" s="489">
        <v>2557.1</v>
      </c>
    </row>
    <row r="22" spans="1:5" ht="20.25" customHeight="1" x14ac:dyDescent="0.3">
      <c r="A22" s="221">
        <v>16</v>
      </c>
      <c r="B22" s="486" t="s">
        <v>26</v>
      </c>
      <c r="C22" s="487">
        <v>5101.8</v>
      </c>
      <c r="D22" s="488">
        <v>5117.2</v>
      </c>
      <c r="E22" s="489">
        <v>5132.7</v>
      </c>
    </row>
    <row r="23" spans="1:5" ht="20.25" customHeight="1" x14ac:dyDescent="0.3">
      <c r="A23" s="221">
        <v>17</v>
      </c>
      <c r="B23" s="486" t="s">
        <v>27</v>
      </c>
      <c r="C23" s="487">
        <v>5014.3999999999996</v>
      </c>
      <c r="D23" s="488">
        <v>5034.2</v>
      </c>
      <c r="E23" s="489">
        <v>5056.3999999999996</v>
      </c>
    </row>
    <row r="24" spans="1:5" ht="20.25" customHeight="1" x14ac:dyDescent="0.3">
      <c r="A24" s="221">
        <v>18</v>
      </c>
      <c r="B24" s="486" t="s">
        <v>28</v>
      </c>
      <c r="C24" s="487">
        <v>3063.3</v>
      </c>
      <c r="D24" s="488">
        <v>3072.6</v>
      </c>
      <c r="E24" s="489">
        <v>3081.9</v>
      </c>
    </row>
    <row r="25" spans="1:5" ht="20.25" customHeight="1" x14ac:dyDescent="0.3">
      <c r="A25" s="221">
        <v>19</v>
      </c>
      <c r="B25" s="486" t="s">
        <v>29</v>
      </c>
      <c r="C25" s="487">
        <v>2458.8000000000002</v>
      </c>
      <c r="D25" s="488">
        <v>2466.1999999999998</v>
      </c>
      <c r="E25" s="489">
        <v>2473.6999999999998</v>
      </c>
    </row>
    <row r="26" spans="1:5" ht="20.25" customHeight="1" x14ac:dyDescent="0.3">
      <c r="A26" s="221">
        <v>20</v>
      </c>
      <c r="B26" s="486" t="s">
        <v>30</v>
      </c>
      <c r="C26" s="487">
        <v>11684.5</v>
      </c>
      <c r="D26" s="488">
        <v>11685.6</v>
      </c>
      <c r="E26" s="489">
        <v>11694.7</v>
      </c>
    </row>
    <row r="27" spans="1:5" ht="20.25" customHeight="1" x14ac:dyDescent="0.3">
      <c r="A27" s="221">
        <v>21</v>
      </c>
      <c r="B27" s="486" t="s">
        <v>31</v>
      </c>
      <c r="C27" s="487">
        <v>2833.9</v>
      </c>
      <c r="D27" s="488">
        <v>2842.5</v>
      </c>
      <c r="E27" s="489">
        <v>2851.1</v>
      </c>
    </row>
    <row r="28" spans="1:5" ht="20.25" customHeight="1" x14ac:dyDescent="0.3">
      <c r="A28" s="221">
        <v>22</v>
      </c>
      <c r="B28" s="486" t="s">
        <v>34</v>
      </c>
      <c r="C28" s="487">
        <v>9159.9</v>
      </c>
      <c r="D28" s="488">
        <v>9220.5</v>
      </c>
      <c r="E28" s="489">
        <v>9281.1</v>
      </c>
    </row>
    <row r="29" spans="1:5" ht="20.25" customHeight="1" x14ac:dyDescent="0.3">
      <c r="A29" s="221">
        <v>23</v>
      </c>
      <c r="B29" s="486" t="s">
        <v>35</v>
      </c>
      <c r="C29" s="487">
        <v>5429.7</v>
      </c>
      <c r="D29" s="488">
        <v>5446.1</v>
      </c>
      <c r="E29" s="489">
        <v>5462.6</v>
      </c>
    </row>
    <row r="30" spans="1:5" ht="20.25" customHeight="1" x14ac:dyDescent="0.3">
      <c r="A30" s="221">
        <v>24</v>
      </c>
      <c r="B30" s="486" t="s">
        <v>38</v>
      </c>
      <c r="C30" s="487">
        <v>13363.6</v>
      </c>
      <c r="D30" s="488">
        <v>13404.2</v>
      </c>
      <c r="E30" s="489">
        <v>13444.7</v>
      </c>
    </row>
    <row r="31" spans="1:5" ht="20.25" customHeight="1" x14ac:dyDescent="0.3">
      <c r="A31" s="221">
        <v>25</v>
      </c>
      <c r="B31" s="486" t="s">
        <v>39</v>
      </c>
      <c r="C31" s="487">
        <v>5961.6</v>
      </c>
      <c r="D31" s="488">
        <v>5979.7</v>
      </c>
      <c r="E31" s="489">
        <v>5997.8</v>
      </c>
    </row>
    <row r="32" spans="1:5" ht="20.25" customHeight="1" x14ac:dyDescent="0.3">
      <c r="A32" s="221">
        <v>26</v>
      </c>
      <c r="B32" s="486" t="s">
        <v>41</v>
      </c>
      <c r="C32" s="487">
        <v>150.6</v>
      </c>
      <c r="D32" s="488">
        <v>151</v>
      </c>
      <c r="E32" s="489">
        <v>151.5</v>
      </c>
    </row>
    <row r="33" spans="1:5" ht="20.25" customHeight="1" x14ac:dyDescent="0.3">
      <c r="A33" s="221">
        <v>27</v>
      </c>
      <c r="B33" s="486" t="s">
        <v>44</v>
      </c>
      <c r="C33" s="487">
        <v>13247.5</v>
      </c>
      <c r="D33" s="488">
        <v>13251.2</v>
      </c>
      <c r="E33" s="489">
        <v>13252.2</v>
      </c>
    </row>
    <row r="34" spans="1:5" ht="20.25" customHeight="1" x14ac:dyDescent="0.3">
      <c r="A34" s="221">
        <v>28</v>
      </c>
      <c r="B34" s="486" t="s">
        <v>45</v>
      </c>
      <c r="C34" s="487">
        <v>8444.2000000000007</v>
      </c>
      <c r="D34" s="488">
        <v>8469.7999999999993</v>
      </c>
      <c r="E34" s="489">
        <v>8495.4</v>
      </c>
    </row>
    <row r="35" spans="1:5" x14ac:dyDescent="0.2">
      <c r="A35" s="229"/>
      <c r="B35" s="490" t="s">
        <v>48</v>
      </c>
      <c r="C35" s="491">
        <f>SUM(C7:C34)</f>
        <v>243416.5</v>
      </c>
      <c r="D35" s="491">
        <f>SUM(D7:D34)</f>
        <v>244213.8000000001</v>
      </c>
      <c r="E35" s="491">
        <f>SUM(E7:E34)</f>
        <v>244999.80000000005</v>
      </c>
    </row>
    <row r="36" spans="1:5" x14ac:dyDescent="0.2">
      <c r="C36" s="215"/>
      <c r="D36" s="215"/>
      <c r="E36" s="215"/>
    </row>
  </sheetData>
  <mergeCells count="7">
    <mergeCell ref="A2:E2"/>
    <mergeCell ref="B1:E1"/>
    <mergeCell ref="C3:E3"/>
    <mergeCell ref="D4:E4"/>
    <mergeCell ref="C4:C5"/>
    <mergeCell ref="B3:B5"/>
    <mergeCell ref="A3:A5"/>
  </mergeCells>
  <printOptions horizontalCentered="1"/>
  <pageMargins left="0.78740157480314965" right="0.39370078740157483" top="0.6692913385826772" bottom="0.6692913385826772" header="0.31496062992125984" footer="0.31496062992125984"/>
  <pageSetup paperSize="9" scale="84" orientation="portrait" r:id="rId1"/>
  <headerFooter>
    <oddFooter>&amp;L&amp;"Times New Roman,обычный"&amp;8&amp;Z&amp;F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G53"/>
  <sheetViews>
    <sheetView view="pageBreakPreview" zoomScale="85" zoomScaleNormal="85" zoomScaleSheetLayoutView="85" workbookViewId="0">
      <selection activeCell="E9" sqref="E9"/>
    </sheetView>
  </sheetViews>
  <sheetFormatPr defaultColWidth="9.140625" defaultRowHeight="15.75" x14ac:dyDescent="0.25"/>
  <cols>
    <col min="1" max="1" width="5.140625" style="6" customWidth="1"/>
    <col min="2" max="2" width="44.140625" style="6" customWidth="1"/>
    <col min="3" max="5" width="22.28515625" style="6" customWidth="1"/>
    <col min="6" max="6" width="18.28515625" style="1" customWidth="1"/>
    <col min="7" max="16384" width="9.140625" style="1"/>
  </cols>
  <sheetData>
    <row r="1" spans="1:7" ht="41.45" customHeight="1" x14ac:dyDescent="0.25">
      <c r="B1" s="31"/>
      <c r="C1" s="32"/>
      <c r="D1" s="385"/>
      <c r="E1" s="386" t="s">
        <v>53</v>
      </c>
    </row>
    <row r="2" spans="1:7" ht="69" customHeight="1" x14ac:dyDescent="0.2">
      <c r="A2" s="506" t="s">
        <v>382</v>
      </c>
      <c r="B2" s="506"/>
      <c r="C2" s="506"/>
      <c r="D2" s="506"/>
      <c r="E2" s="506"/>
    </row>
    <row r="3" spans="1:7" ht="18.75" customHeight="1" x14ac:dyDescent="0.25">
      <c r="E3" s="5" t="s">
        <v>1</v>
      </c>
    </row>
    <row r="4" spans="1:7" ht="15" customHeight="1" x14ac:dyDescent="0.2">
      <c r="A4" s="507" t="s">
        <v>2</v>
      </c>
      <c r="B4" s="507" t="s">
        <v>50</v>
      </c>
      <c r="C4" s="508" t="s">
        <v>3</v>
      </c>
      <c r="D4" s="508" t="s">
        <v>51</v>
      </c>
      <c r="E4" s="508" t="s">
        <v>5</v>
      </c>
    </row>
    <row r="5" spans="1:7" ht="64.5" customHeight="1" x14ac:dyDescent="0.2">
      <c r="A5" s="507"/>
      <c r="B5" s="507"/>
      <c r="C5" s="508"/>
      <c r="D5" s="508"/>
      <c r="E5" s="508"/>
    </row>
    <row r="6" spans="1:7" x14ac:dyDescent="0.25">
      <c r="A6" s="23">
        <v>1</v>
      </c>
      <c r="B6" s="23">
        <v>2</v>
      </c>
      <c r="C6" s="8">
        <v>3</v>
      </c>
      <c r="D6" s="8">
        <v>4</v>
      </c>
      <c r="E6" s="8">
        <v>5</v>
      </c>
    </row>
    <row r="7" spans="1:7" x14ac:dyDescent="0.25">
      <c r="A7" s="24">
        <v>1</v>
      </c>
      <c r="B7" s="11" t="s">
        <v>6</v>
      </c>
      <c r="C7" s="25">
        <v>156985</v>
      </c>
      <c r="D7" s="25">
        <v>156985</v>
      </c>
      <c r="E7" s="25">
        <v>0</v>
      </c>
      <c r="F7" s="13"/>
      <c r="G7" s="13"/>
    </row>
    <row r="8" spans="1:7" x14ac:dyDescent="0.25">
      <c r="A8" s="24">
        <v>2</v>
      </c>
      <c r="B8" s="11" t="s">
        <v>7</v>
      </c>
      <c r="C8" s="25">
        <v>184815</v>
      </c>
      <c r="D8" s="25">
        <v>184815</v>
      </c>
      <c r="E8" s="25">
        <v>0</v>
      </c>
      <c r="F8" s="13"/>
      <c r="G8" s="13"/>
    </row>
    <row r="9" spans="1:7" x14ac:dyDescent="0.25">
      <c r="A9" s="24">
        <v>3</v>
      </c>
      <c r="B9" s="11" t="s">
        <v>8</v>
      </c>
      <c r="C9" s="25">
        <v>0</v>
      </c>
      <c r="D9" s="25">
        <v>0</v>
      </c>
      <c r="E9" s="25">
        <v>0</v>
      </c>
      <c r="F9" s="13"/>
      <c r="G9" s="13"/>
    </row>
    <row r="10" spans="1:7" x14ac:dyDescent="0.25">
      <c r="A10" s="24">
        <v>4</v>
      </c>
      <c r="B10" s="11" t="s">
        <v>9</v>
      </c>
      <c r="C10" s="25">
        <v>107270</v>
      </c>
      <c r="D10" s="25">
        <v>107270</v>
      </c>
      <c r="E10" s="25">
        <v>0</v>
      </c>
      <c r="F10" s="13"/>
      <c r="G10" s="13"/>
    </row>
    <row r="11" spans="1:7" x14ac:dyDescent="0.25">
      <c r="A11" s="24">
        <v>5</v>
      </c>
      <c r="B11" s="15" t="s">
        <v>10</v>
      </c>
      <c r="C11" s="25">
        <v>387111</v>
      </c>
      <c r="D11" s="25">
        <v>387111</v>
      </c>
      <c r="E11" s="25">
        <v>0</v>
      </c>
      <c r="F11" s="13"/>
      <c r="G11" s="13"/>
    </row>
    <row r="12" spans="1:7" x14ac:dyDescent="0.25">
      <c r="A12" s="24">
        <v>6</v>
      </c>
      <c r="B12" s="15" t="s">
        <v>11</v>
      </c>
      <c r="C12" s="25">
        <v>176845</v>
      </c>
      <c r="D12" s="25">
        <v>176845</v>
      </c>
      <c r="E12" s="25">
        <v>0</v>
      </c>
      <c r="F12" s="13"/>
      <c r="G12" s="13"/>
    </row>
    <row r="13" spans="1:7" x14ac:dyDescent="0.25">
      <c r="A13" s="24">
        <v>7</v>
      </c>
      <c r="B13" s="15" t="s">
        <v>12</v>
      </c>
      <c r="C13" s="25">
        <v>196953</v>
      </c>
      <c r="D13" s="25">
        <v>196953</v>
      </c>
      <c r="E13" s="25">
        <v>0</v>
      </c>
      <c r="F13" s="13"/>
      <c r="G13" s="13"/>
    </row>
    <row r="14" spans="1:7" x14ac:dyDescent="0.25">
      <c r="A14" s="24">
        <v>8</v>
      </c>
      <c r="B14" s="15" t="s">
        <v>13</v>
      </c>
      <c r="C14" s="25">
        <v>127071</v>
      </c>
      <c r="D14" s="25">
        <v>127071</v>
      </c>
      <c r="E14" s="25">
        <v>0</v>
      </c>
      <c r="F14" s="13"/>
      <c r="G14" s="13"/>
    </row>
    <row r="15" spans="1:7" x14ac:dyDescent="0.25">
      <c r="A15" s="24">
        <v>9</v>
      </c>
      <c r="B15" s="15" t="s">
        <v>14</v>
      </c>
      <c r="C15" s="25">
        <v>138854</v>
      </c>
      <c r="D15" s="25">
        <v>138854</v>
      </c>
      <c r="E15" s="25">
        <v>0</v>
      </c>
      <c r="F15" s="13"/>
      <c r="G15" s="13"/>
    </row>
    <row r="16" spans="1:7" x14ac:dyDescent="0.25">
      <c r="A16" s="24">
        <v>10</v>
      </c>
      <c r="B16" s="17" t="s">
        <v>15</v>
      </c>
      <c r="C16" s="25">
        <v>82025</v>
      </c>
      <c r="D16" s="25">
        <v>81862</v>
      </c>
      <c r="E16" s="25">
        <v>163</v>
      </c>
      <c r="F16" s="13"/>
      <c r="G16" s="13"/>
    </row>
    <row r="17" spans="1:7" x14ac:dyDescent="0.25">
      <c r="A17" s="24">
        <v>11</v>
      </c>
      <c r="B17" s="17" t="s">
        <v>16</v>
      </c>
      <c r="C17" s="25">
        <v>93571</v>
      </c>
      <c r="D17" s="25">
        <v>61518</v>
      </c>
      <c r="E17" s="25">
        <v>32053</v>
      </c>
      <c r="F17" s="13"/>
      <c r="G17" s="13"/>
    </row>
    <row r="18" spans="1:7" x14ac:dyDescent="0.25">
      <c r="A18" s="24">
        <v>12</v>
      </c>
      <c r="B18" s="18" t="s">
        <v>17</v>
      </c>
      <c r="C18" s="25">
        <v>109657</v>
      </c>
      <c r="D18" s="25">
        <v>78317</v>
      </c>
      <c r="E18" s="25">
        <v>31340</v>
      </c>
      <c r="F18" s="13"/>
      <c r="G18" s="13"/>
    </row>
    <row r="19" spans="1:7" x14ac:dyDescent="0.25">
      <c r="A19" s="24">
        <v>13</v>
      </c>
      <c r="B19" s="18" t="s">
        <v>18</v>
      </c>
      <c r="C19" s="25">
        <v>92256</v>
      </c>
      <c r="D19" s="25">
        <v>50848</v>
      </c>
      <c r="E19" s="25">
        <v>41408</v>
      </c>
      <c r="F19" s="13"/>
      <c r="G19" s="13"/>
    </row>
    <row r="20" spans="1:7" x14ac:dyDescent="0.25">
      <c r="A20" s="24">
        <v>14</v>
      </c>
      <c r="B20" s="18" t="s">
        <v>19</v>
      </c>
      <c r="C20" s="25">
        <v>65820</v>
      </c>
      <c r="D20" s="25">
        <v>26269</v>
      </c>
      <c r="E20" s="25">
        <v>39551</v>
      </c>
      <c r="F20" s="13"/>
      <c r="G20" s="13"/>
    </row>
    <row r="21" spans="1:7" x14ac:dyDescent="0.25">
      <c r="A21" s="24">
        <v>15</v>
      </c>
      <c r="B21" s="18" t="s">
        <v>20</v>
      </c>
      <c r="C21" s="25">
        <v>165866</v>
      </c>
      <c r="D21" s="25">
        <v>165866</v>
      </c>
      <c r="E21" s="25">
        <v>0</v>
      </c>
      <c r="F21" s="13"/>
      <c r="G21" s="13"/>
    </row>
    <row r="22" spans="1:7" x14ac:dyDescent="0.25">
      <c r="A22" s="24">
        <v>16</v>
      </c>
      <c r="B22" s="18" t="s">
        <v>21</v>
      </c>
      <c r="C22" s="25">
        <v>54574</v>
      </c>
      <c r="D22" s="25">
        <v>23109</v>
      </c>
      <c r="E22" s="25">
        <v>31465</v>
      </c>
      <c r="F22" s="13"/>
      <c r="G22" s="13"/>
    </row>
    <row r="23" spans="1:7" x14ac:dyDescent="0.25">
      <c r="A23" s="24">
        <v>17</v>
      </c>
      <c r="B23" s="18" t="s">
        <v>22</v>
      </c>
      <c r="C23" s="25">
        <v>120419</v>
      </c>
      <c r="D23" s="25">
        <v>43337</v>
      </c>
      <c r="E23" s="25">
        <v>77082</v>
      </c>
      <c r="F23" s="13"/>
      <c r="G23" s="13"/>
    </row>
    <row r="24" spans="1:7" x14ac:dyDescent="0.25">
      <c r="A24" s="24">
        <v>18</v>
      </c>
      <c r="B24" s="18" t="s">
        <v>23</v>
      </c>
      <c r="C24" s="25">
        <v>69496</v>
      </c>
      <c r="D24" s="25">
        <v>33843</v>
      </c>
      <c r="E24" s="25">
        <v>35653</v>
      </c>
      <c r="F24" s="13"/>
      <c r="G24" s="13"/>
    </row>
    <row r="25" spans="1:7" x14ac:dyDescent="0.25">
      <c r="A25" s="24">
        <v>19</v>
      </c>
      <c r="B25" s="18" t="s">
        <v>24</v>
      </c>
      <c r="C25" s="25">
        <v>161770</v>
      </c>
      <c r="D25" s="25">
        <v>59219</v>
      </c>
      <c r="E25" s="25">
        <v>102551</v>
      </c>
      <c r="F25" s="13"/>
      <c r="G25" s="13"/>
    </row>
    <row r="26" spans="1:7" x14ac:dyDescent="0.25">
      <c r="A26" s="24">
        <v>20</v>
      </c>
      <c r="B26" s="18" t="s">
        <v>25</v>
      </c>
      <c r="C26" s="25">
        <v>76806</v>
      </c>
      <c r="D26" s="25">
        <v>26798</v>
      </c>
      <c r="E26" s="25">
        <v>50008</v>
      </c>
      <c r="F26" s="13"/>
      <c r="G26" s="13"/>
    </row>
    <row r="27" spans="1:7" x14ac:dyDescent="0.25">
      <c r="A27" s="24">
        <v>21</v>
      </c>
      <c r="B27" s="18" t="s">
        <v>26</v>
      </c>
      <c r="C27" s="25">
        <v>89401</v>
      </c>
      <c r="D27" s="25">
        <v>64276</v>
      </c>
      <c r="E27" s="25">
        <v>25125</v>
      </c>
      <c r="F27" s="13"/>
      <c r="G27" s="13"/>
    </row>
    <row r="28" spans="1:7" x14ac:dyDescent="0.25">
      <c r="A28" s="24">
        <v>22</v>
      </c>
      <c r="B28" s="18" t="s">
        <v>27</v>
      </c>
      <c r="C28" s="25">
        <v>120020</v>
      </c>
      <c r="D28" s="25">
        <v>46324</v>
      </c>
      <c r="E28" s="25">
        <v>73696</v>
      </c>
      <c r="F28" s="13"/>
      <c r="G28" s="13"/>
    </row>
    <row r="29" spans="1:7" x14ac:dyDescent="0.25">
      <c r="A29" s="24">
        <v>23</v>
      </c>
      <c r="B29" s="15" t="s">
        <v>28</v>
      </c>
      <c r="C29" s="25">
        <v>80614</v>
      </c>
      <c r="D29" s="25">
        <v>80614</v>
      </c>
      <c r="E29" s="25">
        <v>0</v>
      </c>
      <c r="F29" s="13"/>
      <c r="G29" s="13"/>
    </row>
    <row r="30" spans="1:7" x14ac:dyDescent="0.25">
      <c r="A30" s="24">
        <v>24</v>
      </c>
      <c r="B30" s="15" t="s">
        <v>29</v>
      </c>
      <c r="C30" s="25">
        <v>61393</v>
      </c>
      <c r="D30" s="25">
        <v>50396</v>
      </c>
      <c r="E30" s="25">
        <v>10997</v>
      </c>
      <c r="F30" s="13"/>
      <c r="G30" s="13"/>
    </row>
    <row r="31" spans="1:7" x14ac:dyDescent="0.25">
      <c r="A31" s="24">
        <v>25</v>
      </c>
      <c r="B31" s="15" t="s">
        <v>30</v>
      </c>
      <c r="C31" s="25">
        <v>65001</v>
      </c>
      <c r="D31" s="25">
        <v>65001</v>
      </c>
      <c r="E31" s="25">
        <v>0</v>
      </c>
      <c r="F31" s="13"/>
      <c r="G31" s="13"/>
    </row>
    <row r="32" spans="1:7" x14ac:dyDescent="0.25">
      <c r="A32" s="24">
        <v>26</v>
      </c>
      <c r="B32" s="15" t="s">
        <v>31</v>
      </c>
      <c r="C32" s="25">
        <v>59799</v>
      </c>
      <c r="D32" s="25">
        <v>22025</v>
      </c>
      <c r="E32" s="25">
        <v>37774</v>
      </c>
      <c r="F32" s="13"/>
      <c r="G32" s="13"/>
    </row>
    <row r="33" spans="1:7" x14ac:dyDescent="0.25">
      <c r="A33" s="24">
        <v>27</v>
      </c>
      <c r="B33" s="15" t="s">
        <v>32</v>
      </c>
      <c r="C33" s="25">
        <v>128064</v>
      </c>
      <c r="D33" s="25">
        <v>98790</v>
      </c>
      <c r="E33" s="25">
        <v>29274</v>
      </c>
      <c r="F33" s="13"/>
      <c r="G33" s="13"/>
    </row>
    <row r="34" spans="1:7" x14ac:dyDescent="0.25">
      <c r="A34" s="24">
        <v>28</v>
      </c>
      <c r="B34" s="15" t="s">
        <v>33</v>
      </c>
      <c r="C34" s="25">
        <v>0</v>
      </c>
      <c r="D34" s="25">
        <v>0</v>
      </c>
      <c r="E34" s="25">
        <v>0</v>
      </c>
      <c r="F34" s="13"/>
      <c r="G34" s="13"/>
    </row>
    <row r="35" spans="1:7" x14ac:dyDescent="0.25">
      <c r="A35" s="24">
        <v>29</v>
      </c>
      <c r="B35" s="15" t="s">
        <v>34</v>
      </c>
      <c r="C35" s="25">
        <v>104917</v>
      </c>
      <c r="D35" s="25">
        <v>104917</v>
      </c>
      <c r="E35" s="25">
        <v>0</v>
      </c>
      <c r="F35" s="13"/>
      <c r="G35" s="13"/>
    </row>
    <row r="36" spans="1:7" x14ac:dyDescent="0.25">
      <c r="A36" s="24">
        <v>30</v>
      </c>
      <c r="B36" s="15" t="s">
        <v>35</v>
      </c>
      <c r="C36" s="25">
        <v>83908</v>
      </c>
      <c r="D36" s="25">
        <v>83908</v>
      </c>
      <c r="E36" s="25">
        <v>0</v>
      </c>
      <c r="F36" s="13"/>
      <c r="G36" s="13"/>
    </row>
    <row r="37" spans="1:7" x14ac:dyDescent="0.25">
      <c r="A37" s="24">
        <v>31</v>
      </c>
      <c r="B37" s="15" t="s">
        <v>36</v>
      </c>
      <c r="C37" s="25">
        <v>93034</v>
      </c>
      <c r="D37" s="25">
        <v>60785</v>
      </c>
      <c r="E37" s="25">
        <v>32249</v>
      </c>
      <c r="F37" s="13"/>
      <c r="G37" s="13"/>
    </row>
    <row r="38" spans="1:7" x14ac:dyDescent="0.25">
      <c r="A38" s="24">
        <v>32</v>
      </c>
      <c r="B38" s="15" t="s">
        <v>37</v>
      </c>
      <c r="C38" s="25">
        <v>115408</v>
      </c>
      <c r="D38" s="25">
        <v>115408</v>
      </c>
      <c r="E38" s="25">
        <v>0</v>
      </c>
      <c r="F38" s="13"/>
      <c r="G38" s="13"/>
    </row>
    <row r="39" spans="1:7" x14ac:dyDescent="0.25">
      <c r="A39" s="24">
        <v>33</v>
      </c>
      <c r="B39" s="15" t="s">
        <v>38</v>
      </c>
      <c r="C39" s="25">
        <v>107497</v>
      </c>
      <c r="D39" s="25">
        <v>107497</v>
      </c>
      <c r="E39" s="25">
        <v>0</v>
      </c>
      <c r="F39" s="13"/>
      <c r="G39" s="13"/>
    </row>
    <row r="40" spans="1:7" x14ac:dyDescent="0.25">
      <c r="A40" s="24">
        <v>34</v>
      </c>
      <c r="B40" s="15" t="s">
        <v>39</v>
      </c>
      <c r="C40" s="25">
        <v>128128</v>
      </c>
      <c r="D40" s="25">
        <v>65500</v>
      </c>
      <c r="E40" s="25">
        <v>62628</v>
      </c>
      <c r="F40" s="13"/>
      <c r="G40" s="13"/>
    </row>
    <row r="41" spans="1:7" x14ac:dyDescent="0.25">
      <c r="A41" s="24">
        <v>35</v>
      </c>
      <c r="B41" s="15" t="s">
        <v>40</v>
      </c>
      <c r="C41" s="25">
        <v>60911</v>
      </c>
      <c r="D41" s="25">
        <v>60911</v>
      </c>
      <c r="E41" s="25">
        <v>0</v>
      </c>
      <c r="F41" s="13"/>
      <c r="G41" s="13"/>
    </row>
    <row r="42" spans="1:7" x14ac:dyDescent="0.25">
      <c r="A42" s="24">
        <v>36</v>
      </c>
      <c r="B42" s="15" t="s">
        <v>41</v>
      </c>
      <c r="C42" s="25">
        <v>96405</v>
      </c>
      <c r="D42" s="25">
        <v>60176</v>
      </c>
      <c r="E42" s="25">
        <v>36229</v>
      </c>
      <c r="F42" s="13"/>
      <c r="G42" s="13"/>
    </row>
    <row r="43" spans="1:7" x14ac:dyDescent="0.25">
      <c r="A43" s="24">
        <v>37</v>
      </c>
      <c r="B43" s="15" t="s">
        <v>42</v>
      </c>
      <c r="C43" s="25">
        <v>131446</v>
      </c>
      <c r="D43" s="25">
        <v>131446</v>
      </c>
      <c r="E43" s="25">
        <v>0</v>
      </c>
      <c r="F43" s="13"/>
      <c r="G43" s="13"/>
    </row>
    <row r="44" spans="1:7" x14ac:dyDescent="0.25">
      <c r="A44" s="24">
        <v>38</v>
      </c>
      <c r="B44" s="15" t="s">
        <v>43</v>
      </c>
      <c r="C44" s="25">
        <v>119607</v>
      </c>
      <c r="D44" s="25">
        <v>103890</v>
      </c>
      <c r="E44" s="25">
        <v>15717</v>
      </c>
      <c r="F44" s="13"/>
      <c r="G44" s="13"/>
    </row>
    <row r="45" spans="1:7" x14ac:dyDescent="0.25">
      <c r="A45" s="24">
        <v>39</v>
      </c>
      <c r="B45" s="15" t="s">
        <v>44</v>
      </c>
      <c r="C45" s="25">
        <v>105931</v>
      </c>
      <c r="D45" s="25">
        <v>105931</v>
      </c>
      <c r="E45" s="25">
        <v>0</v>
      </c>
      <c r="F45" s="13"/>
      <c r="G45" s="13"/>
    </row>
    <row r="46" spans="1:7" x14ac:dyDescent="0.25">
      <c r="A46" s="24">
        <v>40</v>
      </c>
      <c r="B46" s="15" t="s">
        <v>45</v>
      </c>
      <c r="C46" s="25">
        <v>100636</v>
      </c>
      <c r="D46" s="25">
        <v>36514</v>
      </c>
      <c r="E46" s="25">
        <v>64122</v>
      </c>
      <c r="F46" s="13"/>
      <c r="G46" s="13"/>
    </row>
    <row r="47" spans="1:7" x14ac:dyDescent="0.25">
      <c r="A47" s="24">
        <v>41</v>
      </c>
      <c r="B47" s="19" t="s">
        <v>46</v>
      </c>
      <c r="C47" s="25">
        <v>45512</v>
      </c>
      <c r="D47" s="25">
        <v>45512</v>
      </c>
      <c r="E47" s="25">
        <v>0</v>
      </c>
      <c r="F47" s="13"/>
      <c r="G47" s="13"/>
    </row>
    <row r="48" spans="1:7" x14ac:dyDescent="0.25">
      <c r="A48" s="24">
        <v>42</v>
      </c>
      <c r="B48" s="19" t="s">
        <v>47</v>
      </c>
      <c r="C48" s="25">
        <v>0</v>
      </c>
      <c r="D48" s="25">
        <v>0</v>
      </c>
      <c r="E48" s="25">
        <v>0</v>
      </c>
      <c r="F48" s="13"/>
      <c r="G48" s="13"/>
    </row>
    <row r="49" spans="1:7" x14ac:dyDescent="0.25">
      <c r="A49" s="24"/>
      <c r="B49" s="26" t="s">
        <v>52</v>
      </c>
      <c r="C49" s="25">
        <v>507287</v>
      </c>
      <c r="D49" s="25">
        <v>507287</v>
      </c>
      <c r="E49" s="25">
        <v>0</v>
      </c>
      <c r="F49" s="13"/>
      <c r="G49" s="13"/>
    </row>
    <row r="50" spans="1:7" x14ac:dyDescent="0.25">
      <c r="A50" s="27"/>
      <c r="B50" s="28" t="s">
        <v>48</v>
      </c>
      <c r="C50" s="29">
        <v>4973083</v>
      </c>
      <c r="D50" s="29">
        <v>4143998</v>
      </c>
      <c r="E50" s="29">
        <v>829085</v>
      </c>
      <c r="F50" s="13"/>
      <c r="G50" s="13"/>
    </row>
    <row r="51" spans="1:7" x14ac:dyDescent="0.25">
      <c r="D51" s="30"/>
    </row>
    <row r="52" spans="1:7" x14ac:dyDescent="0.25">
      <c r="C52" s="30"/>
    </row>
    <row r="53" spans="1:7" x14ac:dyDescent="0.25">
      <c r="C53" s="30"/>
      <c r="D53" s="30"/>
      <c r="E53" s="30"/>
    </row>
  </sheetData>
  <mergeCells count="6">
    <mergeCell ref="A2:E2"/>
    <mergeCell ref="A4:A5"/>
    <mergeCell ref="B4:B5"/>
    <mergeCell ref="C4:C5"/>
    <mergeCell ref="D4:D5"/>
    <mergeCell ref="E4:E5"/>
  </mergeCells>
  <phoneticPr fontId="46" type="noConversion"/>
  <pageMargins left="0.78740157480314965" right="0.39370078740157483" top="0.78740157480314965" bottom="0.78740157480314965" header="0.31496062992125984" footer="0.31496062992125984"/>
  <pageSetup paperSize="9" scale="79" orientation="portrait" r:id="rId1"/>
  <headerFooter>
    <oddFooter>&amp;L&amp;"Times New Roman,обычный"&amp;8&amp;Z&amp;F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39997558519241921"/>
  </sheetPr>
  <dimension ref="A1:E10"/>
  <sheetViews>
    <sheetView view="pageBreakPreview" zoomScale="96" zoomScaleNormal="100" zoomScaleSheetLayoutView="96" workbookViewId="0">
      <selection sqref="A1:XFD10"/>
    </sheetView>
  </sheetViews>
  <sheetFormatPr defaultColWidth="9.140625" defaultRowHeight="15" x14ac:dyDescent="0.2"/>
  <cols>
    <col min="1" max="1" width="5.7109375" style="152" customWidth="1"/>
    <col min="2" max="2" width="38.140625" style="152" customWidth="1"/>
    <col min="3" max="5" width="16.7109375" style="153" customWidth="1"/>
    <col min="6" max="16384" width="9.140625" style="152"/>
  </cols>
  <sheetData>
    <row r="1" spans="1:5" s="492" customFormat="1" ht="18.75" x14ac:dyDescent="0.2">
      <c r="A1" s="648" t="s">
        <v>350</v>
      </c>
      <c r="B1" s="649"/>
      <c r="C1" s="649"/>
      <c r="D1" s="649"/>
      <c r="E1" s="649"/>
    </row>
    <row r="2" spans="1:5" s="492" customFormat="1" ht="18.75" x14ac:dyDescent="0.2">
      <c r="A2" s="719" t="s">
        <v>249</v>
      </c>
      <c r="B2" s="719"/>
      <c r="C2" s="719"/>
      <c r="D2" s="719"/>
      <c r="E2" s="493"/>
    </row>
    <row r="3" spans="1:5" s="492" customFormat="1" ht="94.15" customHeight="1" x14ac:dyDescent="0.2">
      <c r="A3" s="720" t="s">
        <v>393</v>
      </c>
      <c r="B3" s="720"/>
      <c r="C3" s="720"/>
      <c r="D3" s="720"/>
      <c r="E3" s="720"/>
    </row>
    <row r="4" spans="1:5" s="492" customFormat="1" ht="18.75" x14ac:dyDescent="0.2">
      <c r="A4" s="721" t="s">
        <v>254</v>
      </c>
      <c r="B4" s="722" t="s">
        <v>50</v>
      </c>
      <c r="C4" s="671" t="s">
        <v>246</v>
      </c>
      <c r="D4" s="671"/>
      <c r="E4" s="671"/>
    </row>
    <row r="5" spans="1:5" s="492" customFormat="1" ht="18.75" x14ac:dyDescent="0.2">
      <c r="A5" s="721"/>
      <c r="B5" s="722"/>
      <c r="C5" s="724" t="s">
        <v>225</v>
      </c>
      <c r="D5" s="665" t="s">
        <v>219</v>
      </c>
      <c r="E5" s="666"/>
    </row>
    <row r="6" spans="1:5" s="492" customFormat="1" ht="18.75" x14ac:dyDescent="0.2">
      <c r="A6" s="721" t="s">
        <v>254</v>
      </c>
      <c r="B6" s="723" t="s">
        <v>50</v>
      </c>
      <c r="C6" s="725"/>
      <c r="D6" s="494" t="s">
        <v>218</v>
      </c>
      <c r="E6" s="72" t="s">
        <v>224</v>
      </c>
    </row>
    <row r="7" spans="1:5" s="492" customFormat="1" ht="18.75" x14ac:dyDescent="0.2">
      <c r="A7" s="495" t="s">
        <v>253</v>
      </c>
      <c r="B7" s="495" t="s">
        <v>252</v>
      </c>
      <c r="C7" s="496" t="s">
        <v>251</v>
      </c>
      <c r="D7" s="497">
        <v>4</v>
      </c>
      <c r="E7" s="72">
        <v>5</v>
      </c>
    </row>
    <row r="8" spans="1:5" s="492" customFormat="1" ht="21" customHeight="1" x14ac:dyDescent="0.3">
      <c r="A8" s="498" t="s">
        <v>253</v>
      </c>
      <c r="B8" s="499" t="s">
        <v>37</v>
      </c>
      <c r="C8" s="500">
        <v>833.3</v>
      </c>
      <c r="D8" s="500">
        <v>869.1</v>
      </c>
      <c r="E8" s="500">
        <v>906.5</v>
      </c>
    </row>
    <row r="9" spans="1:5" s="492" customFormat="1" ht="21" customHeight="1" x14ac:dyDescent="0.2">
      <c r="A9" s="498" t="s">
        <v>252</v>
      </c>
      <c r="B9" s="177" t="s">
        <v>47</v>
      </c>
      <c r="C9" s="500">
        <v>7449.1</v>
      </c>
      <c r="D9" s="500">
        <v>7712.8</v>
      </c>
      <c r="E9" s="500">
        <v>7987.8</v>
      </c>
    </row>
    <row r="10" spans="1:5" s="492" customFormat="1" ht="21" customHeight="1" x14ac:dyDescent="0.2">
      <c r="A10" s="501" t="s">
        <v>249</v>
      </c>
      <c r="B10" s="502" t="s">
        <v>48</v>
      </c>
      <c r="C10" s="503">
        <f>SUM(C8:C9)</f>
        <v>8282.4</v>
      </c>
      <c r="D10" s="503">
        <f>SUM(D8:D9)</f>
        <v>8581.9</v>
      </c>
      <c r="E10" s="503">
        <f>SUM(E8:E9)</f>
        <v>8894.2999999999993</v>
      </c>
    </row>
  </sheetData>
  <mergeCells count="8">
    <mergeCell ref="A1:E1"/>
    <mergeCell ref="A2:D2"/>
    <mergeCell ref="A3:E3"/>
    <mergeCell ref="A4:A6"/>
    <mergeCell ref="B4:B6"/>
    <mergeCell ref="C4:E4"/>
    <mergeCell ref="C5:C6"/>
    <mergeCell ref="D5:E5"/>
  </mergeCells>
  <printOptions horizontalCentered="1"/>
  <pageMargins left="0.78740157480314965" right="0.39370078740157483" top="0.6692913385826772" bottom="0.6692913385826772" header="0.31496062992125984" footer="0.31496062992125984"/>
  <pageSetup paperSize="9" scale="90" orientation="portrait" r:id="rId1"/>
  <headerFooter>
    <oddFooter>&amp;L&amp;"Times New Roman,обычный"&amp;8&amp;Z&amp;F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 tint="0.39997558519241921"/>
  </sheetPr>
  <dimension ref="A1:Q16"/>
  <sheetViews>
    <sheetView view="pageBreakPreview" zoomScaleNormal="100" zoomScaleSheetLayoutView="100" workbookViewId="0">
      <selection activeCell="F17" sqref="F17"/>
    </sheetView>
  </sheetViews>
  <sheetFormatPr defaultColWidth="9.140625" defaultRowHeight="18.75" x14ac:dyDescent="0.3"/>
  <cols>
    <col min="1" max="1" width="9.140625" style="220"/>
    <col min="2" max="2" width="41.28515625" style="220" customWidth="1"/>
    <col min="3" max="5" width="16.7109375" style="220" customWidth="1"/>
    <col min="6" max="16384" width="9.140625" style="220"/>
  </cols>
  <sheetData>
    <row r="1" spans="1:17" ht="25.5" customHeight="1" x14ac:dyDescent="0.3">
      <c r="A1" s="726" t="s">
        <v>351</v>
      </c>
      <c r="B1" s="726"/>
      <c r="C1" s="726"/>
      <c r="D1" s="726"/>
      <c r="E1" s="726"/>
      <c r="F1" s="219"/>
      <c r="G1" s="219"/>
    </row>
    <row r="2" spans="1:17" ht="138.75" customHeight="1" x14ac:dyDescent="0.3">
      <c r="A2" s="532" t="s">
        <v>341</v>
      </c>
      <c r="B2" s="532"/>
      <c r="C2" s="532"/>
      <c r="D2" s="532"/>
      <c r="E2" s="532"/>
    </row>
    <row r="3" spans="1:17" x14ac:dyDescent="0.3">
      <c r="A3" s="686" t="s">
        <v>240</v>
      </c>
      <c r="B3" s="527" t="s">
        <v>226</v>
      </c>
      <c r="C3" s="527" t="s">
        <v>246</v>
      </c>
      <c r="D3" s="527"/>
      <c r="E3" s="527"/>
    </row>
    <row r="4" spans="1:17" x14ac:dyDescent="0.3">
      <c r="A4" s="686"/>
      <c r="B4" s="527"/>
      <c r="C4" s="527" t="s">
        <v>225</v>
      </c>
      <c r="D4" s="527" t="s">
        <v>219</v>
      </c>
      <c r="E4" s="527"/>
    </row>
    <row r="5" spans="1:17" x14ac:dyDescent="0.3">
      <c r="A5" s="686"/>
      <c r="B5" s="527"/>
      <c r="C5" s="527"/>
      <c r="D5" s="63" t="s">
        <v>218</v>
      </c>
      <c r="E5" s="63" t="s">
        <v>342</v>
      </c>
    </row>
    <row r="6" spans="1:17" x14ac:dyDescent="0.3">
      <c r="A6" s="221">
        <v>1</v>
      </c>
      <c r="B6" s="222">
        <v>2</v>
      </c>
      <c r="C6" s="223">
        <v>3</v>
      </c>
      <c r="D6" s="63">
        <v>4</v>
      </c>
      <c r="E6" s="63">
        <v>5</v>
      </c>
    </row>
    <row r="7" spans="1:17" x14ac:dyDescent="0.3">
      <c r="A7" s="178">
        <v>1</v>
      </c>
      <c r="B7" s="224" t="s">
        <v>343</v>
      </c>
      <c r="C7" s="225">
        <v>58292</v>
      </c>
      <c r="D7" s="226">
        <v>65413.8</v>
      </c>
      <c r="E7" s="227">
        <v>76000.100000000006</v>
      </c>
    </row>
    <row r="8" spans="1:17" x14ac:dyDescent="0.3">
      <c r="A8" s="178">
        <v>2</v>
      </c>
      <c r="B8" s="228" t="s">
        <v>8</v>
      </c>
      <c r="C8" s="225">
        <v>390276.8</v>
      </c>
      <c r="D8" s="226">
        <v>119331.2</v>
      </c>
      <c r="E8" s="226">
        <v>0</v>
      </c>
    </row>
    <row r="9" spans="1:17" x14ac:dyDescent="0.3">
      <c r="A9" s="229"/>
      <c r="B9" s="230" t="s">
        <v>54</v>
      </c>
      <c r="C9" s="231">
        <f>C8+C7</f>
        <v>448568.8</v>
      </c>
      <c r="D9" s="231">
        <f>D8+D7</f>
        <v>184745</v>
      </c>
      <c r="E9" s="231">
        <f>E8+E7</f>
        <v>76000.100000000006</v>
      </c>
    </row>
    <row r="16" spans="1:17" x14ac:dyDescent="0.3">
      <c r="Q16" s="232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6692913385826772" bottom="0.6692913385826772" header="0.31496062992125984" footer="0.31496062992125984"/>
  <pageSetup paperSize="9" scale="90" orientation="portrait" r:id="rId1"/>
  <headerFooter>
    <oddFooter>&amp;L&amp;"Times New Roman,обычный"&amp;8&amp;Z&amp;F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5" tint="0.39997558519241921"/>
    <pageSetUpPr fitToPage="1"/>
  </sheetPr>
  <dimension ref="A1:Q68"/>
  <sheetViews>
    <sheetView view="pageBreakPreview" zoomScaleNormal="100" zoomScaleSheetLayoutView="100" workbookViewId="0">
      <pane xSplit="2" ySplit="5" topLeftCell="C6" activePane="bottomRight" state="frozen"/>
      <selection activeCell="B3" sqref="B3:B5"/>
      <selection pane="topRight" activeCell="B3" sqref="B3:B5"/>
      <selection pane="bottomLeft" activeCell="B3" sqref="B3:B5"/>
      <selection pane="bottomRight" activeCell="C4" sqref="C4:C5"/>
    </sheetView>
  </sheetViews>
  <sheetFormatPr defaultRowHeight="18" x14ac:dyDescent="0.2"/>
  <cols>
    <col min="1" max="1" width="7.140625" style="233" customWidth="1"/>
    <col min="2" max="2" width="52.140625" style="233" customWidth="1"/>
    <col min="3" max="5" width="17.7109375" style="233" customWidth="1"/>
    <col min="6" max="256" width="9.140625" style="233"/>
    <col min="257" max="257" width="7.140625" style="233" customWidth="1"/>
    <col min="258" max="258" width="45.85546875" style="233" customWidth="1"/>
    <col min="259" max="259" width="16.28515625" style="233" customWidth="1"/>
    <col min="260" max="260" width="17" style="233" customWidth="1"/>
    <col min="261" max="261" width="17.5703125" style="233" customWidth="1"/>
    <col min="262" max="512" width="9.140625" style="233"/>
    <col min="513" max="513" width="7.140625" style="233" customWidth="1"/>
    <col min="514" max="514" width="45.85546875" style="233" customWidth="1"/>
    <col min="515" max="515" width="16.28515625" style="233" customWidth="1"/>
    <col min="516" max="516" width="17" style="233" customWidth="1"/>
    <col min="517" max="517" width="17.5703125" style="233" customWidth="1"/>
    <col min="518" max="768" width="9.140625" style="233"/>
    <col min="769" max="769" width="7.140625" style="233" customWidth="1"/>
    <col min="770" max="770" width="45.85546875" style="233" customWidth="1"/>
    <col min="771" max="771" width="16.28515625" style="233" customWidth="1"/>
    <col min="772" max="772" width="17" style="233" customWidth="1"/>
    <col min="773" max="773" width="17.5703125" style="233" customWidth="1"/>
    <col min="774" max="1024" width="9.140625" style="233"/>
    <col min="1025" max="1025" width="7.140625" style="233" customWidth="1"/>
    <col min="1026" max="1026" width="45.85546875" style="233" customWidth="1"/>
    <col min="1027" max="1027" width="16.28515625" style="233" customWidth="1"/>
    <col min="1028" max="1028" width="17" style="233" customWidth="1"/>
    <col min="1029" max="1029" width="17.5703125" style="233" customWidth="1"/>
    <col min="1030" max="1280" width="9.140625" style="233"/>
    <col min="1281" max="1281" width="7.140625" style="233" customWidth="1"/>
    <col min="1282" max="1282" width="45.85546875" style="233" customWidth="1"/>
    <col min="1283" max="1283" width="16.28515625" style="233" customWidth="1"/>
    <col min="1284" max="1284" width="17" style="233" customWidth="1"/>
    <col min="1285" max="1285" width="17.5703125" style="233" customWidth="1"/>
    <col min="1286" max="1536" width="9.140625" style="233"/>
    <col min="1537" max="1537" width="7.140625" style="233" customWidth="1"/>
    <col min="1538" max="1538" width="45.85546875" style="233" customWidth="1"/>
    <col min="1539" max="1539" width="16.28515625" style="233" customWidth="1"/>
    <col min="1540" max="1540" width="17" style="233" customWidth="1"/>
    <col min="1541" max="1541" width="17.5703125" style="233" customWidth="1"/>
    <col min="1542" max="1792" width="9.140625" style="233"/>
    <col min="1793" max="1793" width="7.140625" style="233" customWidth="1"/>
    <col min="1794" max="1794" width="45.85546875" style="233" customWidth="1"/>
    <col min="1795" max="1795" width="16.28515625" style="233" customWidth="1"/>
    <col min="1796" max="1796" width="17" style="233" customWidth="1"/>
    <col min="1797" max="1797" width="17.5703125" style="233" customWidth="1"/>
    <col min="1798" max="2048" width="9.140625" style="233"/>
    <col min="2049" max="2049" width="7.140625" style="233" customWidth="1"/>
    <col min="2050" max="2050" width="45.85546875" style="233" customWidth="1"/>
    <col min="2051" max="2051" width="16.28515625" style="233" customWidth="1"/>
    <col min="2052" max="2052" width="17" style="233" customWidth="1"/>
    <col min="2053" max="2053" width="17.5703125" style="233" customWidth="1"/>
    <col min="2054" max="2304" width="9.140625" style="233"/>
    <col min="2305" max="2305" width="7.140625" style="233" customWidth="1"/>
    <col min="2306" max="2306" width="45.85546875" style="233" customWidth="1"/>
    <col min="2307" max="2307" width="16.28515625" style="233" customWidth="1"/>
    <col min="2308" max="2308" width="17" style="233" customWidth="1"/>
    <col min="2309" max="2309" width="17.5703125" style="233" customWidth="1"/>
    <col min="2310" max="2560" width="9.140625" style="233"/>
    <col min="2561" max="2561" width="7.140625" style="233" customWidth="1"/>
    <col min="2562" max="2562" width="45.85546875" style="233" customWidth="1"/>
    <col min="2563" max="2563" width="16.28515625" style="233" customWidth="1"/>
    <col min="2564" max="2564" width="17" style="233" customWidth="1"/>
    <col min="2565" max="2565" width="17.5703125" style="233" customWidth="1"/>
    <col min="2566" max="2816" width="9.140625" style="233"/>
    <col min="2817" max="2817" width="7.140625" style="233" customWidth="1"/>
    <col min="2818" max="2818" width="45.85546875" style="233" customWidth="1"/>
    <col min="2819" max="2819" width="16.28515625" style="233" customWidth="1"/>
    <col min="2820" max="2820" width="17" style="233" customWidth="1"/>
    <col min="2821" max="2821" width="17.5703125" style="233" customWidth="1"/>
    <col min="2822" max="3072" width="9.140625" style="233"/>
    <col min="3073" max="3073" width="7.140625" style="233" customWidth="1"/>
    <col min="3074" max="3074" width="45.85546875" style="233" customWidth="1"/>
    <col min="3075" max="3075" width="16.28515625" style="233" customWidth="1"/>
    <col min="3076" max="3076" width="17" style="233" customWidth="1"/>
    <col min="3077" max="3077" width="17.5703125" style="233" customWidth="1"/>
    <col min="3078" max="3328" width="9.140625" style="233"/>
    <col min="3329" max="3329" width="7.140625" style="233" customWidth="1"/>
    <col min="3330" max="3330" width="45.85546875" style="233" customWidth="1"/>
    <col min="3331" max="3331" width="16.28515625" style="233" customWidth="1"/>
    <col min="3332" max="3332" width="17" style="233" customWidth="1"/>
    <col min="3333" max="3333" width="17.5703125" style="233" customWidth="1"/>
    <col min="3334" max="3584" width="9.140625" style="233"/>
    <col min="3585" max="3585" width="7.140625" style="233" customWidth="1"/>
    <col min="3586" max="3586" width="45.85546875" style="233" customWidth="1"/>
    <col min="3587" max="3587" width="16.28515625" style="233" customWidth="1"/>
    <col min="3588" max="3588" width="17" style="233" customWidth="1"/>
    <col min="3589" max="3589" width="17.5703125" style="233" customWidth="1"/>
    <col min="3590" max="3840" width="9.140625" style="233"/>
    <col min="3841" max="3841" width="7.140625" style="233" customWidth="1"/>
    <col min="3842" max="3842" width="45.85546875" style="233" customWidth="1"/>
    <col min="3843" max="3843" width="16.28515625" style="233" customWidth="1"/>
    <col min="3844" max="3844" width="17" style="233" customWidth="1"/>
    <col min="3845" max="3845" width="17.5703125" style="233" customWidth="1"/>
    <col min="3846" max="4096" width="9.140625" style="233"/>
    <col min="4097" max="4097" width="7.140625" style="233" customWidth="1"/>
    <col min="4098" max="4098" width="45.85546875" style="233" customWidth="1"/>
    <col min="4099" max="4099" width="16.28515625" style="233" customWidth="1"/>
    <col min="4100" max="4100" width="17" style="233" customWidth="1"/>
    <col min="4101" max="4101" width="17.5703125" style="233" customWidth="1"/>
    <col min="4102" max="4352" width="9.140625" style="233"/>
    <col min="4353" max="4353" width="7.140625" style="233" customWidth="1"/>
    <col min="4354" max="4354" width="45.85546875" style="233" customWidth="1"/>
    <col min="4355" max="4355" width="16.28515625" style="233" customWidth="1"/>
    <col min="4356" max="4356" width="17" style="233" customWidth="1"/>
    <col min="4357" max="4357" width="17.5703125" style="233" customWidth="1"/>
    <col min="4358" max="4608" width="9.140625" style="233"/>
    <col min="4609" max="4609" width="7.140625" style="233" customWidth="1"/>
    <col min="4610" max="4610" width="45.85546875" style="233" customWidth="1"/>
    <col min="4611" max="4611" width="16.28515625" style="233" customWidth="1"/>
    <col min="4612" max="4612" width="17" style="233" customWidth="1"/>
    <col min="4613" max="4613" width="17.5703125" style="233" customWidth="1"/>
    <col min="4614" max="4864" width="9.140625" style="233"/>
    <col min="4865" max="4865" width="7.140625" style="233" customWidth="1"/>
    <col min="4866" max="4866" width="45.85546875" style="233" customWidth="1"/>
    <col min="4867" max="4867" width="16.28515625" style="233" customWidth="1"/>
    <col min="4868" max="4868" width="17" style="233" customWidth="1"/>
    <col min="4869" max="4869" width="17.5703125" style="233" customWidth="1"/>
    <col min="4870" max="5120" width="9.140625" style="233"/>
    <col min="5121" max="5121" width="7.140625" style="233" customWidth="1"/>
    <col min="5122" max="5122" width="45.85546875" style="233" customWidth="1"/>
    <col min="5123" max="5123" width="16.28515625" style="233" customWidth="1"/>
    <col min="5124" max="5124" width="17" style="233" customWidth="1"/>
    <col min="5125" max="5125" width="17.5703125" style="233" customWidth="1"/>
    <col min="5126" max="5376" width="9.140625" style="233"/>
    <col min="5377" max="5377" width="7.140625" style="233" customWidth="1"/>
    <col min="5378" max="5378" width="45.85546875" style="233" customWidth="1"/>
    <col min="5379" max="5379" width="16.28515625" style="233" customWidth="1"/>
    <col min="5380" max="5380" width="17" style="233" customWidth="1"/>
    <col min="5381" max="5381" width="17.5703125" style="233" customWidth="1"/>
    <col min="5382" max="5632" width="9.140625" style="233"/>
    <col min="5633" max="5633" width="7.140625" style="233" customWidth="1"/>
    <col min="5634" max="5634" width="45.85546875" style="233" customWidth="1"/>
    <col min="5635" max="5635" width="16.28515625" style="233" customWidth="1"/>
    <col min="5636" max="5636" width="17" style="233" customWidth="1"/>
    <col min="5637" max="5637" width="17.5703125" style="233" customWidth="1"/>
    <col min="5638" max="5888" width="9.140625" style="233"/>
    <col min="5889" max="5889" width="7.140625" style="233" customWidth="1"/>
    <col min="5890" max="5890" width="45.85546875" style="233" customWidth="1"/>
    <col min="5891" max="5891" width="16.28515625" style="233" customWidth="1"/>
    <col min="5892" max="5892" width="17" style="233" customWidth="1"/>
    <col min="5893" max="5893" width="17.5703125" style="233" customWidth="1"/>
    <col min="5894" max="6144" width="9.140625" style="233"/>
    <col min="6145" max="6145" width="7.140625" style="233" customWidth="1"/>
    <col min="6146" max="6146" width="45.85546875" style="233" customWidth="1"/>
    <col min="6147" max="6147" width="16.28515625" style="233" customWidth="1"/>
    <col min="6148" max="6148" width="17" style="233" customWidth="1"/>
    <col min="6149" max="6149" width="17.5703125" style="233" customWidth="1"/>
    <col min="6150" max="6400" width="9.140625" style="233"/>
    <col min="6401" max="6401" width="7.140625" style="233" customWidth="1"/>
    <col min="6402" max="6402" width="45.85546875" style="233" customWidth="1"/>
    <col min="6403" max="6403" width="16.28515625" style="233" customWidth="1"/>
    <col min="6404" max="6404" width="17" style="233" customWidth="1"/>
    <col min="6405" max="6405" width="17.5703125" style="233" customWidth="1"/>
    <col min="6406" max="6656" width="9.140625" style="233"/>
    <col min="6657" max="6657" width="7.140625" style="233" customWidth="1"/>
    <col min="6658" max="6658" width="45.85546875" style="233" customWidth="1"/>
    <col min="6659" max="6659" width="16.28515625" style="233" customWidth="1"/>
    <col min="6660" max="6660" width="17" style="233" customWidth="1"/>
    <col min="6661" max="6661" width="17.5703125" style="233" customWidth="1"/>
    <col min="6662" max="6912" width="9.140625" style="233"/>
    <col min="6913" max="6913" width="7.140625" style="233" customWidth="1"/>
    <col min="6914" max="6914" width="45.85546875" style="233" customWidth="1"/>
    <col min="6915" max="6915" width="16.28515625" style="233" customWidth="1"/>
    <col min="6916" max="6916" width="17" style="233" customWidth="1"/>
    <col min="6917" max="6917" width="17.5703125" style="233" customWidth="1"/>
    <col min="6918" max="7168" width="9.140625" style="233"/>
    <col min="7169" max="7169" width="7.140625" style="233" customWidth="1"/>
    <col min="7170" max="7170" width="45.85546875" style="233" customWidth="1"/>
    <col min="7171" max="7171" width="16.28515625" style="233" customWidth="1"/>
    <col min="7172" max="7172" width="17" style="233" customWidth="1"/>
    <col min="7173" max="7173" width="17.5703125" style="233" customWidth="1"/>
    <col min="7174" max="7424" width="9.140625" style="233"/>
    <col min="7425" max="7425" width="7.140625" style="233" customWidth="1"/>
    <col min="7426" max="7426" width="45.85546875" style="233" customWidth="1"/>
    <col min="7427" max="7427" width="16.28515625" style="233" customWidth="1"/>
    <col min="7428" max="7428" width="17" style="233" customWidth="1"/>
    <col min="7429" max="7429" width="17.5703125" style="233" customWidth="1"/>
    <col min="7430" max="7680" width="9.140625" style="233"/>
    <col min="7681" max="7681" width="7.140625" style="233" customWidth="1"/>
    <col min="7682" max="7682" width="45.85546875" style="233" customWidth="1"/>
    <col min="7683" max="7683" width="16.28515625" style="233" customWidth="1"/>
    <col min="7684" max="7684" width="17" style="233" customWidth="1"/>
    <col min="7685" max="7685" width="17.5703125" style="233" customWidth="1"/>
    <col min="7686" max="7936" width="9.140625" style="233"/>
    <col min="7937" max="7937" width="7.140625" style="233" customWidth="1"/>
    <col min="7938" max="7938" width="45.85546875" style="233" customWidth="1"/>
    <col min="7939" max="7939" width="16.28515625" style="233" customWidth="1"/>
    <col min="7940" max="7940" width="17" style="233" customWidth="1"/>
    <col min="7941" max="7941" width="17.5703125" style="233" customWidth="1"/>
    <col min="7942" max="8192" width="9.140625" style="233"/>
    <col min="8193" max="8193" width="7.140625" style="233" customWidth="1"/>
    <col min="8194" max="8194" width="45.85546875" style="233" customWidth="1"/>
    <col min="8195" max="8195" width="16.28515625" style="233" customWidth="1"/>
    <col min="8196" max="8196" width="17" style="233" customWidth="1"/>
    <col min="8197" max="8197" width="17.5703125" style="233" customWidth="1"/>
    <col min="8198" max="8448" width="9.140625" style="233"/>
    <col min="8449" max="8449" width="7.140625" style="233" customWidth="1"/>
    <col min="8450" max="8450" width="45.85546875" style="233" customWidth="1"/>
    <col min="8451" max="8451" width="16.28515625" style="233" customWidth="1"/>
    <col min="8452" max="8452" width="17" style="233" customWidth="1"/>
    <col min="8453" max="8453" width="17.5703125" style="233" customWidth="1"/>
    <col min="8454" max="8704" width="9.140625" style="233"/>
    <col min="8705" max="8705" width="7.140625" style="233" customWidth="1"/>
    <col min="8706" max="8706" width="45.85546875" style="233" customWidth="1"/>
    <col min="8707" max="8707" width="16.28515625" style="233" customWidth="1"/>
    <col min="8708" max="8708" width="17" style="233" customWidth="1"/>
    <col min="8709" max="8709" width="17.5703125" style="233" customWidth="1"/>
    <col min="8710" max="8960" width="9.140625" style="233"/>
    <col min="8961" max="8961" width="7.140625" style="233" customWidth="1"/>
    <col min="8962" max="8962" width="45.85546875" style="233" customWidth="1"/>
    <col min="8963" max="8963" width="16.28515625" style="233" customWidth="1"/>
    <col min="8964" max="8964" width="17" style="233" customWidth="1"/>
    <col min="8965" max="8965" width="17.5703125" style="233" customWidth="1"/>
    <col min="8966" max="9216" width="9.140625" style="233"/>
    <col min="9217" max="9217" width="7.140625" style="233" customWidth="1"/>
    <col min="9218" max="9218" width="45.85546875" style="233" customWidth="1"/>
    <col min="9219" max="9219" width="16.28515625" style="233" customWidth="1"/>
    <col min="9220" max="9220" width="17" style="233" customWidth="1"/>
    <col min="9221" max="9221" width="17.5703125" style="233" customWidth="1"/>
    <col min="9222" max="9472" width="9.140625" style="233"/>
    <col min="9473" max="9473" width="7.140625" style="233" customWidth="1"/>
    <col min="9474" max="9474" width="45.85546875" style="233" customWidth="1"/>
    <col min="9475" max="9475" width="16.28515625" style="233" customWidth="1"/>
    <col min="9476" max="9476" width="17" style="233" customWidth="1"/>
    <col min="9477" max="9477" width="17.5703125" style="233" customWidth="1"/>
    <col min="9478" max="9728" width="9.140625" style="233"/>
    <col min="9729" max="9729" width="7.140625" style="233" customWidth="1"/>
    <col min="9730" max="9730" width="45.85546875" style="233" customWidth="1"/>
    <col min="9731" max="9731" width="16.28515625" style="233" customWidth="1"/>
    <col min="9732" max="9732" width="17" style="233" customWidth="1"/>
    <col min="9733" max="9733" width="17.5703125" style="233" customWidth="1"/>
    <col min="9734" max="9984" width="9.140625" style="233"/>
    <col min="9985" max="9985" width="7.140625" style="233" customWidth="1"/>
    <col min="9986" max="9986" width="45.85546875" style="233" customWidth="1"/>
    <col min="9987" max="9987" width="16.28515625" style="233" customWidth="1"/>
    <col min="9988" max="9988" width="17" style="233" customWidth="1"/>
    <col min="9989" max="9989" width="17.5703125" style="233" customWidth="1"/>
    <col min="9990" max="10240" width="9.140625" style="233"/>
    <col min="10241" max="10241" width="7.140625" style="233" customWidth="1"/>
    <col min="10242" max="10242" width="45.85546875" style="233" customWidth="1"/>
    <col min="10243" max="10243" width="16.28515625" style="233" customWidth="1"/>
    <col min="10244" max="10244" width="17" style="233" customWidth="1"/>
    <col min="10245" max="10245" width="17.5703125" style="233" customWidth="1"/>
    <col min="10246" max="10496" width="9.140625" style="233"/>
    <col min="10497" max="10497" width="7.140625" style="233" customWidth="1"/>
    <col min="10498" max="10498" width="45.85546875" style="233" customWidth="1"/>
    <col min="10499" max="10499" width="16.28515625" style="233" customWidth="1"/>
    <col min="10500" max="10500" width="17" style="233" customWidth="1"/>
    <col min="10501" max="10501" width="17.5703125" style="233" customWidth="1"/>
    <col min="10502" max="10752" width="9.140625" style="233"/>
    <col min="10753" max="10753" width="7.140625" style="233" customWidth="1"/>
    <col min="10754" max="10754" width="45.85546875" style="233" customWidth="1"/>
    <col min="10755" max="10755" width="16.28515625" style="233" customWidth="1"/>
    <col min="10756" max="10756" width="17" style="233" customWidth="1"/>
    <col min="10757" max="10757" width="17.5703125" style="233" customWidth="1"/>
    <col min="10758" max="11008" width="9.140625" style="233"/>
    <col min="11009" max="11009" width="7.140625" style="233" customWidth="1"/>
    <col min="11010" max="11010" width="45.85546875" style="233" customWidth="1"/>
    <col min="11011" max="11011" width="16.28515625" style="233" customWidth="1"/>
    <col min="11012" max="11012" width="17" style="233" customWidth="1"/>
    <col min="11013" max="11013" width="17.5703125" style="233" customWidth="1"/>
    <col min="11014" max="11264" width="9.140625" style="233"/>
    <col min="11265" max="11265" width="7.140625" style="233" customWidth="1"/>
    <col min="11266" max="11266" width="45.85546875" style="233" customWidth="1"/>
    <col min="11267" max="11267" width="16.28515625" style="233" customWidth="1"/>
    <col min="11268" max="11268" width="17" style="233" customWidth="1"/>
    <col min="11269" max="11269" width="17.5703125" style="233" customWidth="1"/>
    <col min="11270" max="11520" width="9.140625" style="233"/>
    <col min="11521" max="11521" width="7.140625" style="233" customWidth="1"/>
    <col min="11522" max="11522" width="45.85546875" style="233" customWidth="1"/>
    <col min="11523" max="11523" width="16.28515625" style="233" customWidth="1"/>
    <col min="11524" max="11524" width="17" style="233" customWidth="1"/>
    <col min="11525" max="11525" width="17.5703125" style="233" customWidth="1"/>
    <col min="11526" max="11776" width="9.140625" style="233"/>
    <col min="11777" max="11777" width="7.140625" style="233" customWidth="1"/>
    <col min="11778" max="11778" width="45.85546875" style="233" customWidth="1"/>
    <col min="11779" max="11779" width="16.28515625" style="233" customWidth="1"/>
    <col min="11780" max="11780" width="17" style="233" customWidth="1"/>
    <col min="11781" max="11781" width="17.5703125" style="233" customWidth="1"/>
    <col min="11782" max="12032" width="9.140625" style="233"/>
    <col min="12033" max="12033" width="7.140625" style="233" customWidth="1"/>
    <col min="12034" max="12034" width="45.85546875" style="233" customWidth="1"/>
    <col min="12035" max="12035" width="16.28515625" style="233" customWidth="1"/>
    <col min="12036" max="12036" width="17" style="233" customWidth="1"/>
    <col min="12037" max="12037" width="17.5703125" style="233" customWidth="1"/>
    <col min="12038" max="12288" width="9.140625" style="233"/>
    <col min="12289" max="12289" width="7.140625" style="233" customWidth="1"/>
    <col min="12290" max="12290" width="45.85546875" style="233" customWidth="1"/>
    <col min="12291" max="12291" width="16.28515625" style="233" customWidth="1"/>
    <col min="12292" max="12292" width="17" style="233" customWidth="1"/>
    <col min="12293" max="12293" width="17.5703125" style="233" customWidth="1"/>
    <col min="12294" max="12544" width="9.140625" style="233"/>
    <col min="12545" max="12545" width="7.140625" style="233" customWidth="1"/>
    <col min="12546" max="12546" width="45.85546875" style="233" customWidth="1"/>
    <col min="12547" max="12547" width="16.28515625" style="233" customWidth="1"/>
    <col min="12548" max="12548" width="17" style="233" customWidth="1"/>
    <col min="12549" max="12549" width="17.5703125" style="233" customWidth="1"/>
    <col min="12550" max="12800" width="9.140625" style="233"/>
    <col min="12801" max="12801" width="7.140625" style="233" customWidth="1"/>
    <col min="12802" max="12802" width="45.85546875" style="233" customWidth="1"/>
    <col min="12803" max="12803" width="16.28515625" style="233" customWidth="1"/>
    <col min="12804" max="12804" width="17" style="233" customWidth="1"/>
    <col min="12805" max="12805" width="17.5703125" style="233" customWidth="1"/>
    <col min="12806" max="13056" width="9.140625" style="233"/>
    <col min="13057" max="13057" width="7.140625" style="233" customWidth="1"/>
    <col min="13058" max="13058" width="45.85546875" style="233" customWidth="1"/>
    <col min="13059" max="13059" width="16.28515625" style="233" customWidth="1"/>
    <col min="13060" max="13060" width="17" style="233" customWidth="1"/>
    <col min="13061" max="13061" width="17.5703125" style="233" customWidth="1"/>
    <col min="13062" max="13312" width="9.140625" style="233"/>
    <col min="13313" max="13313" width="7.140625" style="233" customWidth="1"/>
    <col min="13314" max="13314" width="45.85546875" style="233" customWidth="1"/>
    <col min="13315" max="13315" width="16.28515625" style="233" customWidth="1"/>
    <col min="13316" max="13316" width="17" style="233" customWidth="1"/>
    <col min="13317" max="13317" width="17.5703125" style="233" customWidth="1"/>
    <col min="13318" max="13568" width="9.140625" style="233"/>
    <col min="13569" max="13569" width="7.140625" style="233" customWidth="1"/>
    <col min="13570" max="13570" width="45.85546875" style="233" customWidth="1"/>
    <col min="13571" max="13571" width="16.28515625" style="233" customWidth="1"/>
    <col min="13572" max="13572" width="17" style="233" customWidth="1"/>
    <col min="13573" max="13573" width="17.5703125" style="233" customWidth="1"/>
    <col min="13574" max="13824" width="9.140625" style="233"/>
    <col min="13825" max="13825" width="7.140625" style="233" customWidth="1"/>
    <col min="13826" max="13826" width="45.85546875" style="233" customWidth="1"/>
    <col min="13827" max="13827" width="16.28515625" style="233" customWidth="1"/>
    <col min="13828" max="13828" width="17" style="233" customWidth="1"/>
    <col min="13829" max="13829" width="17.5703125" style="233" customWidth="1"/>
    <col min="13830" max="14080" width="9.140625" style="233"/>
    <col min="14081" max="14081" width="7.140625" style="233" customWidth="1"/>
    <col min="14082" max="14082" width="45.85546875" style="233" customWidth="1"/>
    <col min="14083" max="14083" width="16.28515625" style="233" customWidth="1"/>
    <col min="14084" max="14084" width="17" style="233" customWidth="1"/>
    <col min="14085" max="14085" width="17.5703125" style="233" customWidth="1"/>
    <col min="14086" max="14336" width="9.140625" style="233"/>
    <col min="14337" max="14337" width="7.140625" style="233" customWidth="1"/>
    <col min="14338" max="14338" width="45.85546875" style="233" customWidth="1"/>
    <col min="14339" max="14339" width="16.28515625" style="233" customWidth="1"/>
    <col min="14340" max="14340" width="17" style="233" customWidth="1"/>
    <col min="14341" max="14341" width="17.5703125" style="233" customWidth="1"/>
    <col min="14342" max="14592" width="9.140625" style="233"/>
    <col min="14593" max="14593" width="7.140625" style="233" customWidth="1"/>
    <col min="14594" max="14594" width="45.85546875" style="233" customWidth="1"/>
    <col min="14595" max="14595" width="16.28515625" style="233" customWidth="1"/>
    <col min="14596" max="14596" width="17" style="233" customWidth="1"/>
    <col min="14597" max="14597" width="17.5703125" style="233" customWidth="1"/>
    <col min="14598" max="14848" width="9.140625" style="233"/>
    <col min="14849" max="14849" width="7.140625" style="233" customWidth="1"/>
    <col min="14850" max="14850" width="45.85546875" style="233" customWidth="1"/>
    <col min="14851" max="14851" width="16.28515625" style="233" customWidth="1"/>
    <col min="14852" max="14852" width="17" style="233" customWidth="1"/>
    <col min="14853" max="14853" width="17.5703125" style="233" customWidth="1"/>
    <col min="14854" max="15104" width="9.140625" style="233"/>
    <col min="15105" max="15105" width="7.140625" style="233" customWidth="1"/>
    <col min="15106" max="15106" width="45.85546875" style="233" customWidth="1"/>
    <col min="15107" max="15107" width="16.28515625" style="233" customWidth="1"/>
    <col min="15108" max="15108" width="17" style="233" customWidth="1"/>
    <col min="15109" max="15109" width="17.5703125" style="233" customWidth="1"/>
    <col min="15110" max="15360" width="9.140625" style="233"/>
    <col min="15361" max="15361" width="7.140625" style="233" customWidth="1"/>
    <col min="15362" max="15362" width="45.85546875" style="233" customWidth="1"/>
    <col min="15363" max="15363" width="16.28515625" style="233" customWidth="1"/>
    <col min="15364" max="15364" width="17" style="233" customWidth="1"/>
    <col min="15365" max="15365" width="17.5703125" style="233" customWidth="1"/>
    <col min="15366" max="15616" width="9.140625" style="233"/>
    <col min="15617" max="15617" width="7.140625" style="233" customWidth="1"/>
    <col min="15618" max="15618" width="45.85546875" style="233" customWidth="1"/>
    <col min="15619" max="15619" width="16.28515625" style="233" customWidth="1"/>
    <col min="15620" max="15620" width="17" style="233" customWidth="1"/>
    <col min="15621" max="15621" width="17.5703125" style="233" customWidth="1"/>
    <col min="15622" max="15872" width="9.140625" style="233"/>
    <col min="15873" max="15873" width="7.140625" style="233" customWidth="1"/>
    <col min="15874" max="15874" width="45.85546875" style="233" customWidth="1"/>
    <col min="15875" max="15875" width="16.28515625" style="233" customWidth="1"/>
    <col min="15876" max="15876" width="17" style="233" customWidth="1"/>
    <col min="15877" max="15877" width="17.5703125" style="233" customWidth="1"/>
    <col min="15878" max="16128" width="9.140625" style="233"/>
    <col min="16129" max="16129" width="7.140625" style="233" customWidth="1"/>
    <col min="16130" max="16130" width="45.85546875" style="233" customWidth="1"/>
    <col min="16131" max="16131" width="16.28515625" style="233" customWidth="1"/>
    <col min="16132" max="16132" width="17" style="233" customWidth="1"/>
    <col min="16133" max="16133" width="17.5703125" style="233" customWidth="1"/>
    <col min="16134" max="16384" width="9.140625" style="233"/>
  </cols>
  <sheetData>
    <row r="1" spans="1:5" ht="29.45" customHeight="1" x14ac:dyDescent="0.2">
      <c r="A1" s="727" t="s">
        <v>352</v>
      </c>
      <c r="B1" s="727"/>
      <c r="C1" s="727"/>
      <c r="D1" s="727"/>
      <c r="E1" s="727"/>
    </row>
    <row r="2" spans="1:5" ht="87" customHeight="1" x14ac:dyDescent="0.2">
      <c r="A2" s="728" t="s">
        <v>344</v>
      </c>
      <c r="B2" s="728"/>
      <c r="C2" s="728"/>
      <c r="D2" s="728"/>
      <c r="E2" s="728"/>
    </row>
    <row r="3" spans="1:5" ht="18.75" x14ac:dyDescent="0.2">
      <c r="A3" s="729" t="s">
        <v>254</v>
      </c>
      <c r="B3" s="729" t="s">
        <v>50</v>
      </c>
      <c r="C3" s="729" t="s">
        <v>246</v>
      </c>
      <c r="D3" s="729"/>
      <c r="E3" s="729"/>
    </row>
    <row r="4" spans="1:5" ht="18.75" x14ac:dyDescent="0.2">
      <c r="A4" s="729"/>
      <c r="B4" s="729"/>
      <c r="C4" s="731" t="s">
        <v>225</v>
      </c>
      <c r="D4" s="733" t="s">
        <v>219</v>
      </c>
      <c r="E4" s="734"/>
    </row>
    <row r="5" spans="1:5" ht="18.75" x14ac:dyDescent="0.2">
      <c r="A5" s="729" t="s">
        <v>254</v>
      </c>
      <c r="B5" s="730" t="s">
        <v>50</v>
      </c>
      <c r="C5" s="732"/>
      <c r="D5" s="234" t="s">
        <v>218</v>
      </c>
      <c r="E5" s="234" t="s">
        <v>224</v>
      </c>
    </row>
    <row r="6" spans="1:5" ht="18.75" x14ac:dyDescent="0.2">
      <c r="A6" s="235" t="s">
        <v>253</v>
      </c>
      <c r="B6" s="236" t="s">
        <v>252</v>
      </c>
      <c r="C6" s="236" t="s">
        <v>251</v>
      </c>
      <c r="D6" s="236">
        <v>4</v>
      </c>
      <c r="E6" s="236">
        <v>5</v>
      </c>
    </row>
    <row r="7" spans="1:5" ht="18.75" x14ac:dyDescent="0.2">
      <c r="A7" s="234">
        <v>1</v>
      </c>
      <c r="B7" s="237" t="s">
        <v>345</v>
      </c>
      <c r="C7" s="238">
        <v>21152.5</v>
      </c>
      <c r="D7" s="238">
        <v>22059.200000000001</v>
      </c>
      <c r="E7" s="238">
        <v>22929.599999999999</v>
      </c>
    </row>
    <row r="8" spans="1:5" ht="18.75" x14ac:dyDescent="0.2">
      <c r="A8" s="234">
        <v>2</v>
      </c>
      <c r="B8" s="237" t="s">
        <v>346</v>
      </c>
      <c r="C8" s="239">
        <v>0</v>
      </c>
      <c r="D8" s="239">
        <v>0</v>
      </c>
      <c r="E8" s="239">
        <v>0</v>
      </c>
    </row>
    <row r="9" spans="1:5" ht="18.75" x14ac:dyDescent="0.2">
      <c r="A9" s="234">
        <v>3</v>
      </c>
      <c r="B9" s="237" t="s">
        <v>347</v>
      </c>
      <c r="C9" s="239">
        <v>0</v>
      </c>
      <c r="D9" s="239">
        <v>0</v>
      </c>
      <c r="E9" s="239">
        <v>0</v>
      </c>
    </row>
    <row r="10" spans="1:5" ht="18.75" x14ac:dyDescent="0.2">
      <c r="A10" s="234">
        <v>4</v>
      </c>
      <c r="B10" s="237" t="s">
        <v>348</v>
      </c>
      <c r="C10" s="240">
        <v>21283</v>
      </c>
      <c r="D10" s="240">
        <v>22195.200000000001</v>
      </c>
      <c r="E10" s="238">
        <v>23072.1</v>
      </c>
    </row>
    <row r="11" spans="1:5" ht="18.75" x14ac:dyDescent="0.2">
      <c r="A11" s="234">
        <v>5</v>
      </c>
      <c r="B11" s="237" t="s">
        <v>10</v>
      </c>
      <c r="C11" s="240">
        <v>36128.199999999997</v>
      </c>
      <c r="D11" s="240">
        <v>37676.6</v>
      </c>
      <c r="E11" s="238">
        <v>39157.1</v>
      </c>
    </row>
    <row r="12" spans="1:5" ht="18.75" x14ac:dyDescent="0.2">
      <c r="A12" s="234">
        <v>6</v>
      </c>
      <c r="B12" s="241" t="s">
        <v>11</v>
      </c>
      <c r="C12" s="240">
        <v>16323.9</v>
      </c>
      <c r="D12" s="240">
        <v>17023.599999999999</v>
      </c>
      <c r="E12" s="238">
        <v>17685.7</v>
      </c>
    </row>
    <row r="13" spans="1:5" ht="18.75" x14ac:dyDescent="0.2">
      <c r="A13" s="234">
        <v>7</v>
      </c>
      <c r="B13" s="241" t="s">
        <v>12</v>
      </c>
      <c r="C13" s="240">
        <v>13899.7</v>
      </c>
      <c r="D13" s="240">
        <v>14495.4</v>
      </c>
      <c r="E13" s="238">
        <v>15063.8</v>
      </c>
    </row>
    <row r="14" spans="1:5" ht="18.75" x14ac:dyDescent="0.2">
      <c r="A14" s="234">
        <v>8</v>
      </c>
      <c r="B14" s="242" t="s">
        <v>13</v>
      </c>
      <c r="C14" s="240">
        <v>15407</v>
      </c>
      <c r="D14" s="240">
        <v>16067.4</v>
      </c>
      <c r="E14" s="238">
        <v>16693.099999999999</v>
      </c>
    </row>
    <row r="15" spans="1:5" ht="18.75" x14ac:dyDescent="0.2">
      <c r="A15" s="234">
        <v>9</v>
      </c>
      <c r="B15" s="237" t="s">
        <v>14</v>
      </c>
      <c r="C15" s="240">
        <v>23622.2</v>
      </c>
      <c r="D15" s="240">
        <v>24634.7</v>
      </c>
      <c r="E15" s="238">
        <v>25596.1</v>
      </c>
    </row>
    <row r="16" spans="1:5" ht="18.75" x14ac:dyDescent="0.2">
      <c r="A16" s="234">
        <v>10</v>
      </c>
      <c r="B16" s="237" t="s">
        <v>15</v>
      </c>
      <c r="C16" s="240">
        <v>8148.6</v>
      </c>
      <c r="D16" s="240">
        <v>8497.9</v>
      </c>
      <c r="E16" s="238">
        <v>8826.7000000000007</v>
      </c>
    </row>
    <row r="17" spans="1:17" ht="18.75" x14ac:dyDescent="0.2">
      <c r="A17" s="234">
        <v>11</v>
      </c>
      <c r="B17" s="237" t="s">
        <v>16</v>
      </c>
      <c r="C17" s="240">
        <v>8350.7000000000007</v>
      </c>
      <c r="D17" s="240">
        <v>8708.6</v>
      </c>
      <c r="E17" s="238">
        <v>9045.6</v>
      </c>
    </row>
    <row r="18" spans="1:17" ht="18.75" x14ac:dyDescent="0.2">
      <c r="A18" s="234">
        <v>12</v>
      </c>
      <c r="B18" s="243" t="s">
        <v>17</v>
      </c>
      <c r="C18" s="240">
        <v>12959.4</v>
      </c>
      <c r="D18" s="240">
        <v>13514.9</v>
      </c>
      <c r="E18" s="238">
        <v>14037.2</v>
      </c>
    </row>
    <row r="19" spans="1:17" ht="18.75" x14ac:dyDescent="0.2">
      <c r="A19" s="234">
        <v>13</v>
      </c>
      <c r="B19" s="241" t="s">
        <v>18</v>
      </c>
      <c r="C19" s="240">
        <v>6568.6</v>
      </c>
      <c r="D19" s="240">
        <v>6850.1</v>
      </c>
      <c r="E19" s="238">
        <v>7116.7</v>
      </c>
      <c r="Q19" s="244"/>
    </row>
    <row r="20" spans="1:17" ht="18.75" x14ac:dyDescent="0.2">
      <c r="A20" s="234">
        <v>14</v>
      </c>
      <c r="B20" s="245" t="s">
        <v>19</v>
      </c>
      <c r="C20" s="246">
        <v>4744.8999999999996</v>
      </c>
      <c r="D20" s="246">
        <v>4948.3</v>
      </c>
      <c r="E20" s="238">
        <v>5139.7</v>
      </c>
    </row>
    <row r="21" spans="1:17" ht="18.75" x14ac:dyDescent="0.2">
      <c r="A21" s="234">
        <v>15</v>
      </c>
      <c r="B21" s="237" t="s">
        <v>277</v>
      </c>
      <c r="C21" s="246">
        <v>15064.4</v>
      </c>
      <c r="D21" s="246">
        <v>15710</v>
      </c>
      <c r="E21" s="238">
        <v>16323.4</v>
      </c>
    </row>
    <row r="22" spans="1:17" ht="18.75" x14ac:dyDescent="0.2">
      <c r="A22" s="234">
        <v>16</v>
      </c>
      <c r="B22" s="237" t="s">
        <v>21</v>
      </c>
      <c r="C22" s="246">
        <v>4845.6000000000004</v>
      </c>
      <c r="D22" s="246">
        <v>5053.3</v>
      </c>
      <c r="E22" s="238">
        <v>5247</v>
      </c>
    </row>
    <row r="23" spans="1:17" ht="18.75" x14ac:dyDescent="0.2">
      <c r="A23" s="234">
        <v>17</v>
      </c>
      <c r="B23" s="237" t="s">
        <v>22</v>
      </c>
      <c r="C23" s="246">
        <v>10468.1</v>
      </c>
      <c r="D23" s="246">
        <v>10916.7</v>
      </c>
      <c r="E23" s="238">
        <v>11336.6</v>
      </c>
    </row>
    <row r="24" spans="1:17" ht="18.75" x14ac:dyDescent="0.2">
      <c r="A24" s="234">
        <v>18</v>
      </c>
      <c r="B24" s="247" t="s">
        <v>23</v>
      </c>
      <c r="C24" s="240">
        <v>6090.2</v>
      </c>
      <c r="D24" s="240">
        <v>6351.3</v>
      </c>
      <c r="E24" s="238">
        <v>6596.2</v>
      </c>
    </row>
    <row r="25" spans="1:17" ht="18.75" x14ac:dyDescent="0.2">
      <c r="A25" s="234">
        <v>19</v>
      </c>
      <c r="B25" s="237" t="s">
        <v>24</v>
      </c>
      <c r="C25" s="240">
        <v>11507.8</v>
      </c>
      <c r="D25" s="240">
        <v>12001</v>
      </c>
      <c r="E25" s="238">
        <v>12466.2</v>
      </c>
    </row>
    <row r="26" spans="1:17" ht="18.75" x14ac:dyDescent="0.2">
      <c r="A26" s="234">
        <v>20</v>
      </c>
      <c r="B26" s="247" t="s">
        <v>25</v>
      </c>
      <c r="C26" s="240">
        <v>6291.8</v>
      </c>
      <c r="D26" s="240">
        <v>6561.4</v>
      </c>
      <c r="E26" s="238">
        <v>6813.4</v>
      </c>
    </row>
    <row r="27" spans="1:17" ht="18.75" x14ac:dyDescent="0.2">
      <c r="A27" s="234">
        <v>21</v>
      </c>
      <c r="B27" s="248" t="s">
        <v>26</v>
      </c>
      <c r="C27" s="240">
        <v>11001</v>
      </c>
      <c r="D27" s="240">
        <v>11472.5</v>
      </c>
      <c r="E27" s="238">
        <v>11915.2</v>
      </c>
    </row>
    <row r="28" spans="1:17" ht="18.75" x14ac:dyDescent="0.2">
      <c r="A28" s="234">
        <v>22</v>
      </c>
      <c r="B28" s="237" t="s">
        <v>27</v>
      </c>
      <c r="C28" s="240">
        <v>6280.9</v>
      </c>
      <c r="D28" s="240">
        <v>6550.1</v>
      </c>
      <c r="E28" s="238">
        <v>6805.9</v>
      </c>
    </row>
    <row r="29" spans="1:17" ht="18.75" x14ac:dyDescent="0.2">
      <c r="A29" s="234">
        <v>23</v>
      </c>
      <c r="B29" s="237" t="s">
        <v>28</v>
      </c>
      <c r="C29" s="240">
        <v>19634.8</v>
      </c>
      <c r="D29" s="240">
        <v>20476.400000000001</v>
      </c>
      <c r="E29" s="238">
        <v>21274.6</v>
      </c>
    </row>
    <row r="30" spans="1:17" ht="18.75" x14ac:dyDescent="0.2">
      <c r="A30" s="234">
        <v>24</v>
      </c>
      <c r="B30" s="237" t="s">
        <v>29</v>
      </c>
      <c r="C30" s="240">
        <v>3109.2</v>
      </c>
      <c r="D30" s="240">
        <v>3242.4</v>
      </c>
      <c r="E30" s="238">
        <v>3369.9</v>
      </c>
    </row>
    <row r="31" spans="1:17" ht="18.75" x14ac:dyDescent="0.2">
      <c r="A31" s="234">
        <v>25</v>
      </c>
      <c r="B31" s="237" t="s">
        <v>30</v>
      </c>
      <c r="C31" s="246">
        <v>19728.8</v>
      </c>
      <c r="D31" s="240">
        <v>20574.400000000001</v>
      </c>
      <c r="E31" s="238">
        <v>21378</v>
      </c>
    </row>
    <row r="32" spans="1:17" ht="18.75" x14ac:dyDescent="0.2">
      <c r="A32" s="234">
        <v>26</v>
      </c>
      <c r="B32" s="237" t="s">
        <v>31</v>
      </c>
      <c r="C32" s="240">
        <v>3652.3</v>
      </c>
      <c r="D32" s="240">
        <v>3808.9</v>
      </c>
      <c r="E32" s="238">
        <v>3955.9</v>
      </c>
    </row>
    <row r="33" spans="1:5" ht="18.75" x14ac:dyDescent="0.2">
      <c r="A33" s="234">
        <v>27</v>
      </c>
      <c r="B33" s="237" t="s">
        <v>32</v>
      </c>
      <c r="C33" s="240">
        <v>12241.6</v>
      </c>
      <c r="D33" s="240">
        <v>12766.2</v>
      </c>
      <c r="E33" s="238">
        <v>13261.8</v>
      </c>
    </row>
    <row r="34" spans="1:5" ht="18.75" x14ac:dyDescent="0.2">
      <c r="A34" s="234">
        <v>28</v>
      </c>
      <c r="B34" s="237" t="s">
        <v>33</v>
      </c>
      <c r="C34" s="240">
        <v>45363</v>
      </c>
      <c r="D34" s="240">
        <v>47307.199999999997</v>
      </c>
      <c r="E34" s="238">
        <v>49154.5</v>
      </c>
    </row>
    <row r="35" spans="1:5" ht="18.75" x14ac:dyDescent="0.2">
      <c r="A35" s="234">
        <v>29</v>
      </c>
      <c r="B35" s="237" t="s">
        <v>34</v>
      </c>
      <c r="C35" s="240">
        <v>17043.5</v>
      </c>
      <c r="D35" s="240">
        <v>17774</v>
      </c>
      <c r="E35" s="238">
        <v>18461.8</v>
      </c>
    </row>
    <row r="36" spans="1:5" ht="18.75" x14ac:dyDescent="0.2">
      <c r="A36" s="234">
        <v>30</v>
      </c>
      <c r="B36" s="237" t="s">
        <v>35</v>
      </c>
      <c r="C36" s="240">
        <v>7556.4</v>
      </c>
      <c r="D36" s="240">
        <v>7880.3</v>
      </c>
      <c r="E36" s="238">
        <v>8187</v>
      </c>
    </row>
    <row r="37" spans="1:5" ht="18.75" x14ac:dyDescent="0.2">
      <c r="A37" s="234">
        <v>31</v>
      </c>
      <c r="B37" s="237" t="s">
        <v>36</v>
      </c>
      <c r="C37" s="240">
        <v>13590.5</v>
      </c>
      <c r="D37" s="240">
        <v>14173</v>
      </c>
      <c r="E37" s="238">
        <v>14717.3</v>
      </c>
    </row>
    <row r="38" spans="1:5" ht="18.75" x14ac:dyDescent="0.2">
      <c r="A38" s="234">
        <v>32</v>
      </c>
      <c r="B38" s="237" t="s">
        <v>37</v>
      </c>
      <c r="C38" s="240">
        <v>44481.599999999999</v>
      </c>
      <c r="D38" s="240">
        <v>46388.1</v>
      </c>
      <c r="E38" s="238">
        <v>48212.6</v>
      </c>
    </row>
    <row r="39" spans="1:5" ht="18.75" x14ac:dyDescent="0.2">
      <c r="A39" s="234">
        <v>33</v>
      </c>
      <c r="B39" s="237" t="s">
        <v>38</v>
      </c>
      <c r="C39" s="240">
        <v>9829.2000000000007</v>
      </c>
      <c r="D39" s="240">
        <v>10250.5</v>
      </c>
      <c r="E39" s="238">
        <v>10648.6</v>
      </c>
    </row>
    <row r="40" spans="1:5" ht="18.75" x14ac:dyDescent="0.2">
      <c r="A40" s="234">
        <v>34</v>
      </c>
      <c r="B40" s="237" t="s">
        <v>39</v>
      </c>
      <c r="C40" s="240">
        <v>10399.4</v>
      </c>
      <c r="D40" s="240">
        <v>10845.1</v>
      </c>
      <c r="E40" s="238">
        <v>11267.5</v>
      </c>
    </row>
    <row r="41" spans="1:5" ht="18.75" x14ac:dyDescent="0.2">
      <c r="A41" s="234">
        <v>35</v>
      </c>
      <c r="B41" s="237" t="s">
        <v>40</v>
      </c>
      <c r="C41" s="240">
        <v>13181.6</v>
      </c>
      <c r="D41" s="240">
        <v>13746.5</v>
      </c>
      <c r="E41" s="238">
        <v>14273.4621716745</v>
      </c>
    </row>
    <row r="42" spans="1:5" ht="18.75" x14ac:dyDescent="0.2">
      <c r="A42" s="234">
        <v>36</v>
      </c>
      <c r="B42" s="237" t="s">
        <v>41</v>
      </c>
      <c r="C42" s="240">
        <v>4882.8</v>
      </c>
      <c r="D42" s="240">
        <v>5092</v>
      </c>
      <c r="E42" s="238">
        <v>5289.9</v>
      </c>
    </row>
    <row r="43" spans="1:5" ht="18.75" x14ac:dyDescent="0.2">
      <c r="A43" s="234">
        <v>37</v>
      </c>
      <c r="B43" s="237" t="s">
        <v>42</v>
      </c>
      <c r="C43" s="246">
        <v>18397.3</v>
      </c>
      <c r="D43" s="240">
        <v>19185.8</v>
      </c>
      <c r="E43" s="238">
        <v>19926.8</v>
      </c>
    </row>
    <row r="44" spans="1:5" ht="18.75" x14ac:dyDescent="0.2">
      <c r="A44" s="234">
        <v>38</v>
      </c>
      <c r="B44" s="237" t="s">
        <v>43</v>
      </c>
      <c r="C44" s="240">
        <v>15576.1</v>
      </c>
      <c r="D44" s="240">
        <v>16243.8</v>
      </c>
      <c r="E44" s="238">
        <v>16873.400000000001</v>
      </c>
    </row>
    <row r="45" spans="1:5" ht="18.75" x14ac:dyDescent="0.2">
      <c r="A45" s="234">
        <v>39</v>
      </c>
      <c r="B45" s="237" t="s">
        <v>44</v>
      </c>
      <c r="C45" s="240">
        <v>13567.1</v>
      </c>
      <c r="D45" s="240">
        <v>14148.6</v>
      </c>
      <c r="E45" s="238">
        <v>14698.8</v>
      </c>
    </row>
    <row r="46" spans="1:5" ht="18.75" x14ac:dyDescent="0.2">
      <c r="A46" s="234">
        <v>40</v>
      </c>
      <c r="B46" s="237" t="s">
        <v>45</v>
      </c>
      <c r="C46" s="240">
        <v>4919.3</v>
      </c>
      <c r="D46" s="240">
        <v>5130.2</v>
      </c>
      <c r="E46" s="238">
        <v>5329.6</v>
      </c>
    </row>
    <row r="47" spans="1:5" ht="18.75" x14ac:dyDescent="0.3">
      <c r="A47" s="234">
        <v>41</v>
      </c>
      <c r="B47" s="249" t="s">
        <v>46</v>
      </c>
      <c r="C47" s="240">
        <v>4443.3999999999996</v>
      </c>
      <c r="D47" s="240">
        <v>4633.8</v>
      </c>
      <c r="E47" s="238">
        <v>4817.3</v>
      </c>
    </row>
    <row r="48" spans="1:5" ht="18.75" x14ac:dyDescent="0.3">
      <c r="A48" s="234">
        <v>42</v>
      </c>
      <c r="B48" s="249" t="s">
        <v>47</v>
      </c>
      <c r="C48" s="240">
        <v>1019.7</v>
      </c>
      <c r="D48" s="240">
        <v>1063.4000000000001</v>
      </c>
      <c r="E48" s="238">
        <v>0</v>
      </c>
    </row>
    <row r="49" spans="1:5" ht="18.75" x14ac:dyDescent="0.2">
      <c r="A49" s="250" t="s">
        <v>249</v>
      </c>
      <c r="B49" s="251" t="s">
        <v>48</v>
      </c>
      <c r="C49" s="252">
        <f>SUM(C7:C48)</f>
        <v>542756.1</v>
      </c>
      <c r="D49" s="252">
        <f>SUM(D7:D48)</f>
        <v>566018.80000000005</v>
      </c>
      <c r="E49" s="252">
        <f>SUM(E7:E48)</f>
        <v>586966.06217167468</v>
      </c>
    </row>
    <row r="50" spans="1:5" x14ac:dyDescent="0.2">
      <c r="A50" s="253"/>
      <c r="B50" s="253"/>
      <c r="C50" s="253"/>
      <c r="D50" s="253"/>
      <c r="E50" s="253"/>
    </row>
    <row r="51" spans="1:5" x14ac:dyDescent="0.2">
      <c r="A51" s="253"/>
      <c r="B51" s="253"/>
      <c r="C51" s="253"/>
      <c r="D51" s="253"/>
      <c r="E51" s="253"/>
    </row>
    <row r="52" spans="1:5" x14ac:dyDescent="0.2">
      <c r="A52" s="253"/>
      <c r="B52" s="253"/>
      <c r="C52" s="253"/>
      <c r="D52" s="253"/>
      <c r="E52" s="253"/>
    </row>
    <row r="53" spans="1:5" x14ac:dyDescent="0.2">
      <c r="A53" s="253"/>
      <c r="B53" s="253"/>
      <c r="C53" s="253"/>
      <c r="D53" s="253"/>
      <c r="E53" s="253"/>
    </row>
    <row r="54" spans="1:5" x14ac:dyDescent="0.2">
      <c r="A54" s="253"/>
      <c r="B54" s="253"/>
      <c r="C54" s="253"/>
      <c r="D54" s="253"/>
      <c r="E54" s="253"/>
    </row>
    <row r="55" spans="1:5" x14ac:dyDescent="0.2">
      <c r="A55" s="253"/>
      <c r="B55" s="253"/>
      <c r="C55" s="253"/>
      <c r="D55" s="253"/>
      <c r="E55" s="253"/>
    </row>
    <row r="56" spans="1:5" x14ac:dyDescent="0.2">
      <c r="A56" s="253"/>
      <c r="B56" s="253"/>
      <c r="C56" s="253"/>
      <c r="D56" s="253"/>
      <c r="E56" s="253"/>
    </row>
    <row r="57" spans="1:5" x14ac:dyDescent="0.2">
      <c r="A57" s="253"/>
      <c r="B57" s="253"/>
      <c r="C57" s="253"/>
      <c r="D57" s="253"/>
      <c r="E57" s="253"/>
    </row>
    <row r="58" spans="1:5" x14ac:dyDescent="0.2">
      <c r="A58" s="253"/>
      <c r="B58" s="253"/>
      <c r="C58" s="253"/>
      <c r="D58" s="253"/>
      <c r="E58" s="253"/>
    </row>
    <row r="59" spans="1:5" x14ac:dyDescent="0.2">
      <c r="A59" s="253"/>
      <c r="B59" s="253"/>
      <c r="C59" s="253"/>
      <c r="D59" s="253"/>
      <c r="E59" s="253"/>
    </row>
    <row r="60" spans="1:5" x14ac:dyDescent="0.2">
      <c r="A60" s="253"/>
      <c r="B60" s="253"/>
      <c r="C60" s="253"/>
      <c r="D60" s="253"/>
      <c r="E60" s="253"/>
    </row>
    <row r="61" spans="1:5" x14ac:dyDescent="0.2">
      <c r="A61" s="253"/>
      <c r="B61" s="253"/>
      <c r="C61" s="253"/>
      <c r="D61" s="253"/>
      <c r="E61" s="253"/>
    </row>
    <row r="62" spans="1:5" x14ac:dyDescent="0.2">
      <c r="A62" s="253"/>
      <c r="B62" s="253"/>
      <c r="C62" s="253"/>
      <c r="D62" s="253"/>
      <c r="E62" s="253"/>
    </row>
    <row r="63" spans="1:5" x14ac:dyDescent="0.2">
      <c r="A63" s="253"/>
      <c r="B63" s="253"/>
      <c r="C63" s="253"/>
      <c r="D63" s="253"/>
      <c r="E63" s="253"/>
    </row>
    <row r="64" spans="1:5" x14ac:dyDescent="0.2">
      <c r="A64" s="253"/>
      <c r="B64" s="253"/>
      <c r="C64" s="253"/>
      <c r="D64" s="253"/>
      <c r="E64" s="253"/>
    </row>
    <row r="65" spans="1:5" x14ac:dyDescent="0.2">
      <c r="A65" s="253"/>
      <c r="B65" s="253"/>
      <c r="C65" s="253"/>
      <c r="D65" s="253"/>
      <c r="E65" s="253"/>
    </row>
    <row r="66" spans="1:5" x14ac:dyDescent="0.2">
      <c r="A66" s="253"/>
      <c r="B66" s="253"/>
      <c r="C66" s="253"/>
      <c r="D66" s="253"/>
      <c r="E66" s="253"/>
    </row>
    <row r="67" spans="1:5" x14ac:dyDescent="0.2">
      <c r="A67" s="253"/>
      <c r="B67" s="253"/>
      <c r="C67" s="253"/>
      <c r="D67" s="253"/>
      <c r="E67" s="253"/>
    </row>
    <row r="68" spans="1:5" x14ac:dyDescent="0.2">
      <c r="A68" s="253"/>
      <c r="B68" s="253"/>
      <c r="C68" s="253"/>
      <c r="D68" s="253"/>
      <c r="E68" s="253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6692913385826772" bottom="0.6692913385826772" header="0.31496062992125984" footer="0.11811023622047245"/>
  <pageSetup paperSize="9" scale="77" orientation="portrait" r:id="rId1"/>
  <headerFooter>
    <oddFooter>&amp;L&amp;"Times New Roman,обычный"&amp;8&amp;Z&amp;F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5" tint="0.39997558519241921"/>
    <pageSetUpPr fitToPage="1"/>
  </sheetPr>
  <dimension ref="A1:Q69"/>
  <sheetViews>
    <sheetView view="pageBreakPreview" topLeftCell="A34" zoomScaleNormal="100" zoomScaleSheetLayoutView="100" workbookViewId="0">
      <selection activeCell="D43" sqref="D43"/>
    </sheetView>
  </sheetViews>
  <sheetFormatPr defaultRowHeight="18" x14ac:dyDescent="0.2"/>
  <cols>
    <col min="1" max="1" width="7.140625" style="233" customWidth="1"/>
    <col min="2" max="2" width="51.42578125" style="233" customWidth="1"/>
    <col min="3" max="5" width="17.7109375" style="233" customWidth="1"/>
    <col min="6" max="256" width="9.140625" style="233"/>
    <col min="257" max="257" width="7.140625" style="233" customWidth="1"/>
    <col min="258" max="258" width="45.85546875" style="233" customWidth="1"/>
    <col min="259" max="259" width="16.28515625" style="233" customWidth="1"/>
    <col min="260" max="260" width="17" style="233" customWidth="1"/>
    <col min="261" max="261" width="16.85546875" style="233" customWidth="1"/>
    <col min="262" max="512" width="9.140625" style="233"/>
    <col min="513" max="513" width="7.140625" style="233" customWidth="1"/>
    <col min="514" max="514" width="45.85546875" style="233" customWidth="1"/>
    <col min="515" max="515" width="16.28515625" style="233" customWidth="1"/>
    <col min="516" max="516" width="17" style="233" customWidth="1"/>
    <col min="517" max="517" width="16.85546875" style="233" customWidth="1"/>
    <col min="518" max="768" width="9.140625" style="233"/>
    <col min="769" max="769" width="7.140625" style="233" customWidth="1"/>
    <col min="770" max="770" width="45.85546875" style="233" customWidth="1"/>
    <col min="771" max="771" width="16.28515625" style="233" customWidth="1"/>
    <col min="772" max="772" width="17" style="233" customWidth="1"/>
    <col min="773" max="773" width="16.85546875" style="233" customWidth="1"/>
    <col min="774" max="1024" width="9.140625" style="233"/>
    <col min="1025" max="1025" width="7.140625" style="233" customWidth="1"/>
    <col min="1026" max="1026" width="45.85546875" style="233" customWidth="1"/>
    <col min="1027" max="1027" width="16.28515625" style="233" customWidth="1"/>
    <col min="1028" max="1028" width="17" style="233" customWidth="1"/>
    <col min="1029" max="1029" width="16.85546875" style="233" customWidth="1"/>
    <col min="1030" max="1280" width="9.140625" style="233"/>
    <col min="1281" max="1281" width="7.140625" style="233" customWidth="1"/>
    <col min="1282" max="1282" width="45.85546875" style="233" customWidth="1"/>
    <col min="1283" max="1283" width="16.28515625" style="233" customWidth="1"/>
    <col min="1284" max="1284" width="17" style="233" customWidth="1"/>
    <col min="1285" max="1285" width="16.85546875" style="233" customWidth="1"/>
    <col min="1286" max="1536" width="9.140625" style="233"/>
    <col min="1537" max="1537" width="7.140625" style="233" customWidth="1"/>
    <col min="1538" max="1538" width="45.85546875" style="233" customWidth="1"/>
    <col min="1539" max="1539" width="16.28515625" style="233" customWidth="1"/>
    <col min="1540" max="1540" width="17" style="233" customWidth="1"/>
    <col min="1541" max="1541" width="16.85546875" style="233" customWidth="1"/>
    <col min="1542" max="1792" width="9.140625" style="233"/>
    <col min="1793" max="1793" width="7.140625" style="233" customWidth="1"/>
    <col min="1794" max="1794" width="45.85546875" style="233" customWidth="1"/>
    <col min="1795" max="1795" width="16.28515625" style="233" customWidth="1"/>
    <col min="1796" max="1796" width="17" style="233" customWidth="1"/>
    <col min="1797" max="1797" width="16.85546875" style="233" customWidth="1"/>
    <col min="1798" max="2048" width="9.140625" style="233"/>
    <col min="2049" max="2049" width="7.140625" style="233" customWidth="1"/>
    <col min="2050" max="2050" width="45.85546875" style="233" customWidth="1"/>
    <col min="2051" max="2051" width="16.28515625" style="233" customWidth="1"/>
    <col min="2052" max="2052" width="17" style="233" customWidth="1"/>
    <col min="2053" max="2053" width="16.85546875" style="233" customWidth="1"/>
    <col min="2054" max="2304" width="9.140625" style="233"/>
    <col min="2305" max="2305" width="7.140625" style="233" customWidth="1"/>
    <col min="2306" max="2306" width="45.85546875" style="233" customWidth="1"/>
    <col min="2307" max="2307" width="16.28515625" style="233" customWidth="1"/>
    <col min="2308" max="2308" width="17" style="233" customWidth="1"/>
    <col min="2309" max="2309" width="16.85546875" style="233" customWidth="1"/>
    <col min="2310" max="2560" width="9.140625" style="233"/>
    <col min="2561" max="2561" width="7.140625" style="233" customWidth="1"/>
    <col min="2562" max="2562" width="45.85546875" style="233" customWidth="1"/>
    <col min="2563" max="2563" width="16.28515625" style="233" customWidth="1"/>
    <col min="2564" max="2564" width="17" style="233" customWidth="1"/>
    <col min="2565" max="2565" width="16.85546875" style="233" customWidth="1"/>
    <col min="2566" max="2816" width="9.140625" style="233"/>
    <col min="2817" max="2817" width="7.140625" style="233" customWidth="1"/>
    <col min="2818" max="2818" width="45.85546875" style="233" customWidth="1"/>
    <col min="2819" max="2819" width="16.28515625" style="233" customWidth="1"/>
    <col min="2820" max="2820" width="17" style="233" customWidth="1"/>
    <col min="2821" max="2821" width="16.85546875" style="233" customWidth="1"/>
    <col min="2822" max="3072" width="9.140625" style="233"/>
    <col min="3073" max="3073" width="7.140625" style="233" customWidth="1"/>
    <col min="3074" max="3074" width="45.85546875" style="233" customWidth="1"/>
    <col min="3075" max="3075" width="16.28515625" style="233" customWidth="1"/>
    <col min="3076" max="3076" width="17" style="233" customWidth="1"/>
    <col min="3077" max="3077" width="16.85546875" style="233" customWidth="1"/>
    <col min="3078" max="3328" width="9.140625" style="233"/>
    <col min="3329" max="3329" width="7.140625" style="233" customWidth="1"/>
    <col min="3330" max="3330" width="45.85546875" style="233" customWidth="1"/>
    <col min="3331" max="3331" width="16.28515625" style="233" customWidth="1"/>
    <col min="3332" max="3332" width="17" style="233" customWidth="1"/>
    <col min="3333" max="3333" width="16.85546875" style="233" customWidth="1"/>
    <col min="3334" max="3584" width="9.140625" style="233"/>
    <col min="3585" max="3585" width="7.140625" style="233" customWidth="1"/>
    <col min="3586" max="3586" width="45.85546875" style="233" customWidth="1"/>
    <col min="3587" max="3587" width="16.28515625" style="233" customWidth="1"/>
    <col min="3588" max="3588" width="17" style="233" customWidth="1"/>
    <col min="3589" max="3589" width="16.85546875" style="233" customWidth="1"/>
    <col min="3590" max="3840" width="9.140625" style="233"/>
    <col min="3841" max="3841" width="7.140625" style="233" customWidth="1"/>
    <col min="3842" max="3842" width="45.85546875" style="233" customWidth="1"/>
    <col min="3843" max="3843" width="16.28515625" style="233" customWidth="1"/>
    <col min="3844" max="3844" width="17" style="233" customWidth="1"/>
    <col min="3845" max="3845" width="16.85546875" style="233" customWidth="1"/>
    <col min="3846" max="4096" width="9.140625" style="233"/>
    <col min="4097" max="4097" width="7.140625" style="233" customWidth="1"/>
    <col min="4098" max="4098" width="45.85546875" style="233" customWidth="1"/>
    <col min="4099" max="4099" width="16.28515625" style="233" customWidth="1"/>
    <col min="4100" max="4100" width="17" style="233" customWidth="1"/>
    <col min="4101" max="4101" width="16.85546875" style="233" customWidth="1"/>
    <col min="4102" max="4352" width="9.140625" style="233"/>
    <col min="4353" max="4353" width="7.140625" style="233" customWidth="1"/>
    <col min="4354" max="4354" width="45.85546875" style="233" customWidth="1"/>
    <col min="4355" max="4355" width="16.28515625" style="233" customWidth="1"/>
    <col min="4356" max="4356" width="17" style="233" customWidth="1"/>
    <col min="4357" max="4357" width="16.85546875" style="233" customWidth="1"/>
    <col min="4358" max="4608" width="9.140625" style="233"/>
    <col min="4609" max="4609" width="7.140625" style="233" customWidth="1"/>
    <col min="4610" max="4610" width="45.85546875" style="233" customWidth="1"/>
    <col min="4611" max="4611" width="16.28515625" style="233" customWidth="1"/>
    <col min="4612" max="4612" width="17" style="233" customWidth="1"/>
    <col min="4613" max="4613" width="16.85546875" style="233" customWidth="1"/>
    <col min="4614" max="4864" width="9.140625" style="233"/>
    <col min="4865" max="4865" width="7.140625" style="233" customWidth="1"/>
    <col min="4866" max="4866" width="45.85546875" style="233" customWidth="1"/>
    <col min="4867" max="4867" width="16.28515625" style="233" customWidth="1"/>
    <col min="4868" max="4868" width="17" style="233" customWidth="1"/>
    <col min="4869" max="4869" width="16.85546875" style="233" customWidth="1"/>
    <col min="4870" max="5120" width="9.140625" style="233"/>
    <col min="5121" max="5121" width="7.140625" style="233" customWidth="1"/>
    <col min="5122" max="5122" width="45.85546875" style="233" customWidth="1"/>
    <col min="5123" max="5123" width="16.28515625" style="233" customWidth="1"/>
    <col min="5124" max="5124" width="17" style="233" customWidth="1"/>
    <col min="5125" max="5125" width="16.85546875" style="233" customWidth="1"/>
    <col min="5126" max="5376" width="9.140625" style="233"/>
    <col min="5377" max="5377" width="7.140625" style="233" customWidth="1"/>
    <col min="5378" max="5378" width="45.85546875" style="233" customWidth="1"/>
    <col min="5379" max="5379" width="16.28515625" style="233" customWidth="1"/>
    <col min="5380" max="5380" width="17" style="233" customWidth="1"/>
    <col min="5381" max="5381" width="16.85546875" style="233" customWidth="1"/>
    <col min="5382" max="5632" width="9.140625" style="233"/>
    <col min="5633" max="5633" width="7.140625" style="233" customWidth="1"/>
    <col min="5634" max="5634" width="45.85546875" style="233" customWidth="1"/>
    <col min="5635" max="5635" width="16.28515625" style="233" customWidth="1"/>
    <col min="5636" max="5636" width="17" style="233" customWidth="1"/>
    <col min="5637" max="5637" width="16.85546875" style="233" customWidth="1"/>
    <col min="5638" max="5888" width="9.140625" style="233"/>
    <col min="5889" max="5889" width="7.140625" style="233" customWidth="1"/>
    <col min="5890" max="5890" width="45.85546875" style="233" customWidth="1"/>
    <col min="5891" max="5891" width="16.28515625" style="233" customWidth="1"/>
    <col min="5892" max="5892" width="17" style="233" customWidth="1"/>
    <col min="5893" max="5893" width="16.85546875" style="233" customWidth="1"/>
    <col min="5894" max="6144" width="9.140625" style="233"/>
    <col min="6145" max="6145" width="7.140625" style="233" customWidth="1"/>
    <col min="6146" max="6146" width="45.85546875" style="233" customWidth="1"/>
    <col min="6147" max="6147" width="16.28515625" style="233" customWidth="1"/>
    <col min="6148" max="6148" width="17" style="233" customWidth="1"/>
    <col min="6149" max="6149" width="16.85546875" style="233" customWidth="1"/>
    <col min="6150" max="6400" width="9.140625" style="233"/>
    <col min="6401" max="6401" width="7.140625" style="233" customWidth="1"/>
    <col min="6402" max="6402" width="45.85546875" style="233" customWidth="1"/>
    <col min="6403" max="6403" width="16.28515625" style="233" customWidth="1"/>
    <col min="6404" max="6404" width="17" style="233" customWidth="1"/>
    <col min="6405" max="6405" width="16.85546875" style="233" customWidth="1"/>
    <col min="6406" max="6656" width="9.140625" style="233"/>
    <col min="6657" max="6657" width="7.140625" style="233" customWidth="1"/>
    <col min="6658" max="6658" width="45.85546875" style="233" customWidth="1"/>
    <col min="6659" max="6659" width="16.28515625" style="233" customWidth="1"/>
    <col min="6660" max="6660" width="17" style="233" customWidth="1"/>
    <col min="6661" max="6661" width="16.85546875" style="233" customWidth="1"/>
    <col min="6662" max="6912" width="9.140625" style="233"/>
    <col min="6913" max="6913" width="7.140625" style="233" customWidth="1"/>
    <col min="6914" max="6914" width="45.85546875" style="233" customWidth="1"/>
    <col min="6915" max="6915" width="16.28515625" style="233" customWidth="1"/>
    <col min="6916" max="6916" width="17" style="233" customWidth="1"/>
    <col min="6917" max="6917" width="16.85546875" style="233" customWidth="1"/>
    <col min="6918" max="7168" width="9.140625" style="233"/>
    <col min="7169" max="7169" width="7.140625" style="233" customWidth="1"/>
    <col min="7170" max="7170" width="45.85546875" style="233" customWidth="1"/>
    <col min="7171" max="7171" width="16.28515625" style="233" customWidth="1"/>
    <col min="7172" max="7172" width="17" style="233" customWidth="1"/>
    <col min="7173" max="7173" width="16.85546875" style="233" customWidth="1"/>
    <col min="7174" max="7424" width="9.140625" style="233"/>
    <col min="7425" max="7425" width="7.140625" style="233" customWidth="1"/>
    <col min="7426" max="7426" width="45.85546875" style="233" customWidth="1"/>
    <col min="7427" max="7427" width="16.28515625" style="233" customWidth="1"/>
    <col min="7428" max="7428" width="17" style="233" customWidth="1"/>
    <col min="7429" max="7429" width="16.85546875" style="233" customWidth="1"/>
    <col min="7430" max="7680" width="9.140625" style="233"/>
    <col min="7681" max="7681" width="7.140625" style="233" customWidth="1"/>
    <col min="7682" max="7682" width="45.85546875" style="233" customWidth="1"/>
    <col min="7683" max="7683" width="16.28515625" style="233" customWidth="1"/>
    <col min="7684" max="7684" width="17" style="233" customWidth="1"/>
    <col min="7685" max="7685" width="16.85546875" style="233" customWidth="1"/>
    <col min="7686" max="7936" width="9.140625" style="233"/>
    <col min="7937" max="7937" width="7.140625" style="233" customWidth="1"/>
    <col min="7938" max="7938" width="45.85546875" style="233" customWidth="1"/>
    <col min="7939" max="7939" width="16.28515625" style="233" customWidth="1"/>
    <col min="7940" max="7940" width="17" style="233" customWidth="1"/>
    <col min="7941" max="7941" width="16.85546875" style="233" customWidth="1"/>
    <col min="7942" max="8192" width="9.140625" style="233"/>
    <col min="8193" max="8193" width="7.140625" style="233" customWidth="1"/>
    <col min="8194" max="8194" width="45.85546875" style="233" customWidth="1"/>
    <col min="8195" max="8195" width="16.28515625" style="233" customWidth="1"/>
    <col min="8196" max="8196" width="17" style="233" customWidth="1"/>
    <col min="8197" max="8197" width="16.85546875" style="233" customWidth="1"/>
    <col min="8198" max="8448" width="9.140625" style="233"/>
    <col min="8449" max="8449" width="7.140625" style="233" customWidth="1"/>
    <col min="8450" max="8450" width="45.85546875" style="233" customWidth="1"/>
    <col min="8451" max="8451" width="16.28515625" style="233" customWidth="1"/>
    <col min="8452" max="8452" width="17" style="233" customWidth="1"/>
    <col min="8453" max="8453" width="16.85546875" style="233" customWidth="1"/>
    <col min="8454" max="8704" width="9.140625" style="233"/>
    <col min="8705" max="8705" width="7.140625" style="233" customWidth="1"/>
    <col min="8706" max="8706" width="45.85546875" style="233" customWidth="1"/>
    <col min="8707" max="8707" width="16.28515625" style="233" customWidth="1"/>
    <col min="8708" max="8708" width="17" style="233" customWidth="1"/>
    <col min="8709" max="8709" width="16.85546875" style="233" customWidth="1"/>
    <col min="8710" max="8960" width="9.140625" style="233"/>
    <col min="8961" max="8961" width="7.140625" style="233" customWidth="1"/>
    <col min="8962" max="8962" width="45.85546875" style="233" customWidth="1"/>
    <col min="8963" max="8963" width="16.28515625" style="233" customWidth="1"/>
    <col min="8964" max="8964" width="17" style="233" customWidth="1"/>
    <col min="8965" max="8965" width="16.85546875" style="233" customWidth="1"/>
    <col min="8966" max="9216" width="9.140625" style="233"/>
    <col min="9217" max="9217" width="7.140625" style="233" customWidth="1"/>
    <col min="9218" max="9218" width="45.85546875" style="233" customWidth="1"/>
    <col min="9219" max="9219" width="16.28515625" style="233" customWidth="1"/>
    <col min="9220" max="9220" width="17" style="233" customWidth="1"/>
    <col min="9221" max="9221" width="16.85546875" style="233" customWidth="1"/>
    <col min="9222" max="9472" width="9.140625" style="233"/>
    <col min="9473" max="9473" width="7.140625" style="233" customWidth="1"/>
    <col min="9474" max="9474" width="45.85546875" style="233" customWidth="1"/>
    <col min="9475" max="9475" width="16.28515625" style="233" customWidth="1"/>
    <col min="9476" max="9476" width="17" style="233" customWidth="1"/>
    <col min="9477" max="9477" width="16.85546875" style="233" customWidth="1"/>
    <col min="9478" max="9728" width="9.140625" style="233"/>
    <col min="9729" max="9729" width="7.140625" style="233" customWidth="1"/>
    <col min="9730" max="9730" width="45.85546875" style="233" customWidth="1"/>
    <col min="9731" max="9731" width="16.28515625" style="233" customWidth="1"/>
    <col min="9732" max="9732" width="17" style="233" customWidth="1"/>
    <col min="9733" max="9733" width="16.85546875" style="233" customWidth="1"/>
    <col min="9734" max="9984" width="9.140625" style="233"/>
    <col min="9985" max="9985" width="7.140625" style="233" customWidth="1"/>
    <col min="9986" max="9986" width="45.85546875" style="233" customWidth="1"/>
    <col min="9987" max="9987" width="16.28515625" style="233" customWidth="1"/>
    <col min="9988" max="9988" width="17" style="233" customWidth="1"/>
    <col min="9989" max="9989" width="16.85546875" style="233" customWidth="1"/>
    <col min="9990" max="10240" width="9.140625" style="233"/>
    <col min="10241" max="10241" width="7.140625" style="233" customWidth="1"/>
    <col min="10242" max="10242" width="45.85546875" style="233" customWidth="1"/>
    <col min="10243" max="10243" width="16.28515625" style="233" customWidth="1"/>
    <col min="10244" max="10244" width="17" style="233" customWidth="1"/>
    <col min="10245" max="10245" width="16.85546875" style="233" customWidth="1"/>
    <col min="10246" max="10496" width="9.140625" style="233"/>
    <col min="10497" max="10497" width="7.140625" style="233" customWidth="1"/>
    <col min="10498" max="10498" width="45.85546875" style="233" customWidth="1"/>
    <col min="10499" max="10499" width="16.28515625" style="233" customWidth="1"/>
    <col min="10500" max="10500" width="17" style="233" customWidth="1"/>
    <col min="10501" max="10501" width="16.85546875" style="233" customWidth="1"/>
    <col min="10502" max="10752" width="9.140625" style="233"/>
    <col min="10753" max="10753" width="7.140625" style="233" customWidth="1"/>
    <col min="10754" max="10754" width="45.85546875" style="233" customWidth="1"/>
    <col min="10755" max="10755" width="16.28515625" style="233" customWidth="1"/>
    <col min="10756" max="10756" width="17" style="233" customWidth="1"/>
    <col min="10757" max="10757" width="16.85546875" style="233" customWidth="1"/>
    <col min="10758" max="11008" width="9.140625" style="233"/>
    <col min="11009" max="11009" width="7.140625" style="233" customWidth="1"/>
    <col min="11010" max="11010" width="45.85546875" style="233" customWidth="1"/>
    <col min="11011" max="11011" width="16.28515625" style="233" customWidth="1"/>
    <col min="11012" max="11012" width="17" style="233" customWidth="1"/>
    <col min="11013" max="11013" width="16.85546875" style="233" customWidth="1"/>
    <col min="11014" max="11264" width="9.140625" style="233"/>
    <col min="11265" max="11265" width="7.140625" style="233" customWidth="1"/>
    <col min="11266" max="11266" width="45.85546875" style="233" customWidth="1"/>
    <col min="11267" max="11267" width="16.28515625" style="233" customWidth="1"/>
    <col min="11268" max="11268" width="17" style="233" customWidth="1"/>
    <col min="11269" max="11269" width="16.85546875" style="233" customWidth="1"/>
    <col min="11270" max="11520" width="9.140625" style="233"/>
    <col min="11521" max="11521" width="7.140625" style="233" customWidth="1"/>
    <col min="11522" max="11522" width="45.85546875" style="233" customWidth="1"/>
    <col min="11523" max="11523" width="16.28515625" style="233" customWidth="1"/>
    <col min="11524" max="11524" width="17" style="233" customWidth="1"/>
    <col min="11525" max="11525" width="16.85546875" style="233" customWidth="1"/>
    <col min="11526" max="11776" width="9.140625" style="233"/>
    <col min="11777" max="11777" width="7.140625" style="233" customWidth="1"/>
    <col min="11778" max="11778" width="45.85546875" style="233" customWidth="1"/>
    <col min="11779" max="11779" width="16.28515625" style="233" customWidth="1"/>
    <col min="11780" max="11780" width="17" style="233" customWidth="1"/>
    <col min="11781" max="11781" width="16.85546875" style="233" customWidth="1"/>
    <col min="11782" max="12032" width="9.140625" style="233"/>
    <col min="12033" max="12033" width="7.140625" style="233" customWidth="1"/>
    <col min="12034" max="12034" width="45.85546875" style="233" customWidth="1"/>
    <col min="12035" max="12035" width="16.28515625" style="233" customWidth="1"/>
    <col min="12036" max="12036" width="17" style="233" customWidth="1"/>
    <col min="12037" max="12037" width="16.85546875" style="233" customWidth="1"/>
    <col min="12038" max="12288" width="9.140625" style="233"/>
    <col min="12289" max="12289" width="7.140625" style="233" customWidth="1"/>
    <col min="12290" max="12290" width="45.85546875" style="233" customWidth="1"/>
    <col min="12291" max="12291" width="16.28515625" style="233" customWidth="1"/>
    <col min="12292" max="12292" width="17" style="233" customWidth="1"/>
    <col min="12293" max="12293" width="16.85546875" style="233" customWidth="1"/>
    <col min="12294" max="12544" width="9.140625" style="233"/>
    <col min="12545" max="12545" width="7.140625" style="233" customWidth="1"/>
    <col min="12546" max="12546" width="45.85546875" style="233" customWidth="1"/>
    <col min="12547" max="12547" width="16.28515625" style="233" customWidth="1"/>
    <col min="12548" max="12548" width="17" style="233" customWidth="1"/>
    <col min="12549" max="12549" width="16.85546875" style="233" customWidth="1"/>
    <col min="12550" max="12800" width="9.140625" style="233"/>
    <col min="12801" max="12801" width="7.140625" style="233" customWidth="1"/>
    <col min="12802" max="12802" width="45.85546875" style="233" customWidth="1"/>
    <col min="12803" max="12803" width="16.28515625" style="233" customWidth="1"/>
    <col min="12804" max="12804" width="17" style="233" customWidth="1"/>
    <col min="12805" max="12805" width="16.85546875" style="233" customWidth="1"/>
    <col min="12806" max="13056" width="9.140625" style="233"/>
    <col min="13057" max="13057" width="7.140625" style="233" customWidth="1"/>
    <col min="13058" max="13058" width="45.85546875" style="233" customWidth="1"/>
    <col min="13059" max="13059" width="16.28515625" style="233" customWidth="1"/>
    <col min="13060" max="13060" width="17" style="233" customWidth="1"/>
    <col min="13061" max="13061" width="16.85546875" style="233" customWidth="1"/>
    <col min="13062" max="13312" width="9.140625" style="233"/>
    <col min="13313" max="13313" width="7.140625" style="233" customWidth="1"/>
    <col min="13314" max="13314" width="45.85546875" style="233" customWidth="1"/>
    <col min="13315" max="13315" width="16.28515625" style="233" customWidth="1"/>
    <col min="13316" max="13316" width="17" style="233" customWidth="1"/>
    <col min="13317" max="13317" width="16.85546875" style="233" customWidth="1"/>
    <col min="13318" max="13568" width="9.140625" style="233"/>
    <col min="13569" max="13569" width="7.140625" style="233" customWidth="1"/>
    <col min="13570" max="13570" width="45.85546875" style="233" customWidth="1"/>
    <col min="13571" max="13571" width="16.28515625" style="233" customWidth="1"/>
    <col min="13572" max="13572" width="17" style="233" customWidth="1"/>
    <col min="13573" max="13573" width="16.85546875" style="233" customWidth="1"/>
    <col min="13574" max="13824" width="9.140625" style="233"/>
    <col min="13825" max="13825" width="7.140625" style="233" customWidth="1"/>
    <col min="13826" max="13826" width="45.85546875" style="233" customWidth="1"/>
    <col min="13827" max="13827" width="16.28515625" style="233" customWidth="1"/>
    <col min="13828" max="13828" width="17" style="233" customWidth="1"/>
    <col min="13829" max="13829" width="16.85546875" style="233" customWidth="1"/>
    <col min="13830" max="14080" width="9.140625" style="233"/>
    <col min="14081" max="14081" width="7.140625" style="233" customWidth="1"/>
    <col min="14082" max="14082" width="45.85546875" style="233" customWidth="1"/>
    <col min="14083" max="14083" width="16.28515625" style="233" customWidth="1"/>
    <col min="14084" max="14084" width="17" style="233" customWidth="1"/>
    <col min="14085" max="14085" width="16.85546875" style="233" customWidth="1"/>
    <col min="14086" max="14336" width="9.140625" style="233"/>
    <col min="14337" max="14337" width="7.140625" style="233" customWidth="1"/>
    <col min="14338" max="14338" width="45.85546875" style="233" customWidth="1"/>
    <col min="14339" max="14339" width="16.28515625" style="233" customWidth="1"/>
    <col min="14340" max="14340" width="17" style="233" customWidth="1"/>
    <col min="14341" max="14341" width="16.85546875" style="233" customWidth="1"/>
    <col min="14342" max="14592" width="9.140625" style="233"/>
    <col min="14593" max="14593" width="7.140625" style="233" customWidth="1"/>
    <col min="14594" max="14594" width="45.85546875" style="233" customWidth="1"/>
    <col min="14595" max="14595" width="16.28515625" style="233" customWidth="1"/>
    <col min="14596" max="14596" width="17" style="233" customWidth="1"/>
    <col min="14597" max="14597" width="16.85546875" style="233" customWidth="1"/>
    <col min="14598" max="14848" width="9.140625" style="233"/>
    <col min="14849" max="14849" width="7.140625" style="233" customWidth="1"/>
    <col min="14850" max="14850" width="45.85546875" style="233" customWidth="1"/>
    <col min="14851" max="14851" width="16.28515625" style="233" customWidth="1"/>
    <col min="14852" max="14852" width="17" style="233" customWidth="1"/>
    <col min="14853" max="14853" width="16.85546875" style="233" customWidth="1"/>
    <col min="14854" max="15104" width="9.140625" style="233"/>
    <col min="15105" max="15105" width="7.140625" style="233" customWidth="1"/>
    <col min="15106" max="15106" width="45.85546875" style="233" customWidth="1"/>
    <col min="15107" max="15107" width="16.28515625" style="233" customWidth="1"/>
    <col min="15108" max="15108" width="17" style="233" customWidth="1"/>
    <col min="15109" max="15109" width="16.85546875" style="233" customWidth="1"/>
    <col min="15110" max="15360" width="9.140625" style="233"/>
    <col min="15361" max="15361" width="7.140625" style="233" customWidth="1"/>
    <col min="15362" max="15362" width="45.85546875" style="233" customWidth="1"/>
    <col min="15363" max="15363" width="16.28515625" style="233" customWidth="1"/>
    <col min="15364" max="15364" width="17" style="233" customWidth="1"/>
    <col min="15365" max="15365" width="16.85546875" style="233" customWidth="1"/>
    <col min="15366" max="15616" width="9.140625" style="233"/>
    <col min="15617" max="15617" width="7.140625" style="233" customWidth="1"/>
    <col min="15618" max="15618" width="45.85546875" style="233" customWidth="1"/>
    <col min="15619" max="15619" width="16.28515625" style="233" customWidth="1"/>
    <col min="15620" max="15620" width="17" style="233" customWidth="1"/>
    <col min="15621" max="15621" width="16.85546875" style="233" customWidth="1"/>
    <col min="15622" max="15872" width="9.140625" style="233"/>
    <col min="15873" max="15873" width="7.140625" style="233" customWidth="1"/>
    <col min="15874" max="15874" width="45.85546875" style="233" customWidth="1"/>
    <col min="15875" max="15875" width="16.28515625" style="233" customWidth="1"/>
    <col min="15876" max="15876" width="17" style="233" customWidth="1"/>
    <col min="15877" max="15877" width="16.85546875" style="233" customWidth="1"/>
    <col min="15878" max="16128" width="9.140625" style="233"/>
    <col min="16129" max="16129" width="7.140625" style="233" customWidth="1"/>
    <col min="16130" max="16130" width="45.85546875" style="233" customWidth="1"/>
    <col min="16131" max="16131" width="16.28515625" style="233" customWidth="1"/>
    <col min="16132" max="16132" width="17" style="233" customWidth="1"/>
    <col min="16133" max="16133" width="16.85546875" style="233" customWidth="1"/>
    <col min="16134" max="16384" width="9.140625" style="233"/>
  </cols>
  <sheetData>
    <row r="1" spans="1:5" ht="18.75" x14ac:dyDescent="0.2">
      <c r="A1" s="727" t="s">
        <v>353</v>
      </c>
      <c r="B1" s="727"/>
      <c r="C1" s="727"/>
      <c r="D1" s="727"/>
      <c r="E1" s="727"/>
    </row>
    <row r="2" spans="1:5" ht="108" customHeight="1" x14ac:dyDescent="0.2">
      <c r="A2" s="735" t="s">
        <v>394</v>
      </c>
      <c r="B2" s="735"/>
      <c r="C2" s="735"/>
      <c r="D2" s="735"/>
      <c r="E2" s="735"/>
    </row>
    <row r="3" spans="1:5" ht="21.75" customHeight="1" x14ac:dyDescent="0.2">
      <c r="A3" s="736" t="s">
        <v>254</v>
      </c>
      <c r="B3" s="736" t="s">
        <v>50</v>
      </c>
      <c r="C3" s="736" t="s">
        <v>246</v>
      </c>
      <c r="D3" s="736"/>
      <c r="E3" s="736"/>
    </row>
    <row r="4" spans="1:5" ht="21.75" customHeight="1" x14ac:dyDescent="0.2">
      <c r="A4" s="736"/>
      <c r="B4" s="736"/>
      <c r="C4" s="738" t="s">
        <v>225</v>
      </c>
      <c r="D4" s="736" t="s">
        <v>219</v>
      </c>
      <c r="E4" s="736"/>
    </row>
    <row r="5" spans="1:5" ht="26.25" customHeight="1" x14ac:dyDescent="0.2">
      <c r="A5" s="736" t="s">
        <v>254</v>
      </c>
      <c r="B5" s="737" t="s">
        <v>50</v>
      </c>
      <c r="C5" s="738"/>
      <c r="D5" s="254" t="s">
        <v>218</v>
      </c>
      <c r="E5" s="254" t="s">
        <v>224</v>
      </c>
    </row>
    <row r="6" spans="1:5" ht="18.75" x14ac:dyDescent="0.2">
      <c r="A6" s="255" t="s">
        <v>253</v>
      </c>
      <c r="B6" s="256" t="s">
        <v>252</v>
      </c>
      <c r="C6" s="256" t="s">
        <v>251</v>
      </c>
      <c r="D6" s="256">
        <v>4</v>
      </c>
      <c r="E6" s="256">
        <v>5</v>
      </c>
    </row>
    <row r="7" spans="1:5" ht="18.75" x14ac:dyDescent="0.2">
      <c r="A7" s="257">
        <v>1</v>
      </c>
      <c r="B7" s="237" t="s">
        <v>345</v>
      </c>
      <c r="C7" s="258">
        <v>1401.3</v>
      </c>
      <c r="D7" s="258">
        <v>1434.5</v>
      </c>
      <c r="E7" s="258">
        <v>1477.1</v>
      </c>
    </row>
    <row r="8" spans="1:5" ht="18.75" x14ac:dyDescent="0.2">
      <c r="A8" s="257">
        <v>2</v>
      </c>
      <c r="B8" s="237" t="s">
        <v>346</v>
      </c>
      <c r="C8" s="259">
        <v>0</v>
      </c>
      <c r="D8" s="259">
        <v>0</v>
      </c>
      <c r="E8" s="259">
        <v>0</v>
      </c>
    </row>
    <row r="9" spans="1:5" ht="18.75" x14ac:dyDescent="0.2">
      <c r="A9" s="257">
        <v>3</v>
      </c>
      <c r="B9" s="237" t="s">
        <v>347</v>
      </c>
      <c r="C9" s="259">
        <v>0</v>
      </c>
      <c r="D9" s="259">
        <v>0</v>
      </c>
      <c r="E9" s="259">
        <v>0</v>
      </c>
    </row>
    <row r="10" spans="1:5" ht="18.75" x14ac:dyDescent="0.2">
      <c r="A10" s="257">
        <v>4</v>
      </c>
      <c r="B10" s="237" t="s">
        <v>348</v>
      </c>
      <c r="C10" s="259">
        <v>2407.6999999999998</v>
      </c>
      <c r="D10" s="259">
        <v>2469.1999999999998</v>
      </c>
      <c r="E10" s="259">
        <v>2544.6999999999998</v>
      </c>
    </row>
    <row r="11" spans="1:5" ht="18.75" x14ac:dyDescent="0.2">
      <c r="A11" s="257">
        <v>5</v>
      </c>
      <c r="B11" s="237" t="s">
        <v>10</v>
      </c>
      <c r="C11" s="259">
        <v>3708.3</v>
      </c>
      <c r="D11" s="259">
        <v>3808.9</v>
      </c>
      <c r="E11" s="259">
        <v>3931.7</v>
      </c>
    </row>
    <row r="12" spans="1:5" ht="18.75" x14ac:dyDescent="0.2">
      <c r="A12" s="257">
        <v>6</v>
      </c>
      <c r="B12" s="241" t="s">
        <v>11</v>
      </c>
      <c r="C12" s="259">
        <v>1587.5</v>
      </c>
      <c r="D12" s="259">
        <v>1625.6</v>
      </c>
      <c r="E12" s="260">
        <v>1671.7</v>
      </c>
    </row>
    <row r="13" spans="1:5" ht="18.75" x14ac:dyDescent="0.2">
      <c r="A13" s="257">
        <v>7</v>
      </c>
      <c r="B13" s="241" t="s">
        <v>12</v>
      </c>
      <c r="C13" s="259">
        <v>1220.4000000000001</v>
      </c>
      <c r="D13" s="259">
        <v>1248.0999999999999</v>
      </c>
      <c r="E13" s="259">
        <v>1282.3</v>
      </c>
    </row>
    <row r="14" spans="1:5" ht="18.75" x14ac:dyDescent="0.2">
      <c r="A14" s="257">
        <v>8</v>
      </c>
      <c r="B14" s="242" t="s">
        <v>13</v>
      </c>
      <c r="C14" s="259">
        <v>1695.6</v>
      </c>
      <c r="D14" s="259">
        <v>1737.7</v>
      </c>
      <c r="E14" s="259">
        <v>1788.2</v>
      </c>
    </row>
    <row r="15" spans="1:5" ht="18.75" x14ac:dyDescent="0.2">
      <c r="A15" s="257">
        <v>9</v>
      </c>
      <c r="B15" s="237" t="s">
        <v>14</v>
      </c>
      <c r="C15" s="259">
        <v>2140.1</v>
      </c>
      <c r="D15" s="259">
        <v>2194</v>
      </c>
      <c r="E15" s="259">
        <v>2259.5</v>
      </c>
    </row>
    <row r="16" spans="1:5" ht="18.75" x14ac:dyDescent="0.2">
      <c r="A16" s="257">
        <v>10</v>
      </c>
      <c r="B16" s="237" t="s">
        <v>15</v>
      </c>
      <c r="C16" s="259">
        <v>927.5</v>
      </c>
      <c r="D16" s="259">
        <v>946.3</v>
      </c>
      <c r="E16" s="259">
        <v>968.8</v>
      </c>
    </row>
    <row r="17" spans="1:17" ht="18.75" x14ac:dyDescent="0.2">
      <c r="A17" s="257">
        <v>11</v>
      </c>
      <c r="B17" s="237" t="s">
        <v>16</v>
      </c>
      <c r="C17" s="259">
        <v>816.1</v>
      </c>
      <c r="D17" s="259">
        <v>832.6</v>
      </c>
      <c r="E17" s="259">
        <v>852.5</v>
      </c>
    </row>
    <row r="18" spans="1:17" ht="18.75" x14ac:dyDescent="0.2">
      <c r="A18" s="257">
        <v>12</v>
      </c>
      <c r="B18" s="243" t="s">
        <v>17</v>
      </c>
      <c r="C18" s="259">
        <v>933</v>
      </c>
      <c r="D18" s="259">
        <v>951.3</v>
      </c>
      <c r="E18" s="259">
        <v>973.5</v>
      </c>
    </row>
    <row r="19" spans="1:17" ht="18.75" x14ac:dyDescent="0.2">
      <c r="A19" s="257">
        <v>13</v>
      </c>
      <c r="B19" s="241" t="s">
        <v>18</v>
      </c>
      <c r="C19" s="259">
        <v>859.3</v>
      </c>
      <c r="D19" s="259">
        <v>875.1</v>
      </c>
      <c r="E19" s="259">
        <v>894.1</v>
      </c>
    </row>
    <row r="20" spans="1:17" ht="18.75" x14ac:dyDescent="0.2">
      <c r="A20" s="257">
        <v>14</v>
      </c>
      <c r="B20" s="245" t="s">
        <v>19</v>
      </c>
      <c r="C20" s="259">
        <v>519.70000000000005</v>
      </c>
      <c r="D20" s="259">
        <v>527.20000000000005</v>
      </c>
      <c r="E20" s="259">
        <v>536.20000000000005</v>
      </c>
    </row>
    <row r="21" spans="1:17" ht="18.75" x14ac:dyDescent="0.2">
      <c r="A21" s="257">
        <v>15</v>
      </c>
      <c r="B21" s="237" t="s">
        <v>277</v>
      </c>
      <c r="C21" s="259">
        <v>1667.2</v>
      </c>
      <c r="D21" s="259">
        <v>1707.8</v>
      </c>
      <c r="E21" s="259">
        <v>1757.1</v>
      </c>
      <c r="Q21" s="244"/>
    </row>
    <row r="22" spans="1:17" ht="18.75" x14ac:dyDescent="0.2">
      <c r="A22" s="257">
        <v>16</v>
      </c>
      <c r="B22" s="237" t="s">
        <v>21</v>
      </c>
      <c r="C22" s="259">
        <v>678.4</v>
      </c>
      <c r="D22" s="259">
        <v>687.9</v>
      </c>
      <c r="E22" s="259">
        <v>698.8</v>
      </c>
    </row>
    <row r="23" spans="1:17" ht="18.75" x14ac:dyDescent="0.2">
      <c r="A23" s="257">
        <v>17</v>
      </c>
      <c r="B23" s="237" t="s">
        <v>22</v>
      </c>
      <c r="C23" s="259">
        <v>956.5</v>
      </c>
      <c r="D23" s="259">
        <v>974.2</v>
      </c>
      <c r="E23" s="259">
        <v>995.5</v>
      </c>
    </row>
    <row r="24" spans="1:17" ht="18.75" x14ac:dyDescent="0.2">
      <c r="A24" s="257">
        <v>18</v>
      </c>
      <c r="B24" s="247" t="s">
        <v>23</v>
      </c>
      <c r="C24" s="259">
        <v>619</v>
      </c>
      <c r="D24" s="259">
        <v>628.4</v>
      </c>
      <c r="E24" s="259">
        <v>639.6</v>
      </c>
    </row>
    <row r="25" spans="1:17" ht="18.75" x14ac:dyDescent="0.2">
      <c r="A25" s="257">
        <v>19</v>
      </c>
      <c r="B25" s="237" t="s">
        <v>24</v>
      </c>
      <c r="C25" s="259">
        <v>913.6</v>
      </c>
      <c r="D25" s="259">
        <v>931.1</v>
      </c>
      <c r="E25" s="259">
        <v>952.6</v>
      </c>
    </row>
    <row r="26" spans="1:17" ht="18.75" x14ac:dyDescent="0.2">
      <c r="A26" s="257">
        <v>20</v>
      </c>
      <c r="B26" s="247" t="s">
        <v>25</v>
      </c>
      <c r="C26" s="260">
        <v>625.1</v>
      </c>
      <c r="D26" s="260">
        <v>634.9</v>
      </c>
      <c r="E26" s="259">
        <v>646.5</v>
      </c>
    </row>
    <row r="27" spans="1:17" ht="18.75" x14ac:dyDescent="0.2">
      <c r="A27" s="257">
        <v>21</v>
      </c>
      <c r="B27" s="248" t="s">
        <v>26</v>
      </c>
      <c r="C27" s="259">
        <v>839.6</v>
      </c>
      <c r="D27" s="260">
        <v>856.5</v>
      </c>
      <c r="E27" s="259">
        <v>876.9</v>
      </c>
    </row>
    <row r="28" spans="1:17" ht="18.75" x14ac:dyDescent="0.2">
      <c r="A28" s="257">
        <v>22</v>
      </c>
      <c r="B28" s="237" t="s">
        <v>27</v>
      </c>
      <c r="C28" s="259">
        <v>0</v>
      </c>
      <c r="D28" s="260">
        <v>851.9</v>
      </c>
      <c r="E28" s="259">
        <v>870.8</v>
      </c>
    </row>
    <row r="29" spans="1:17" ht="18.75" x14ac:dyDescent="0.2">
      <c r="A29" s="257">
        <v>23</v>
      </c>
      <c r="B29" s="237" t="s">
        <v>28</v>
      </c>
      <c r="C29" s="259">
        <v>2084.1999999999998</v>
      </c>
      <c r="D29" s="260">
        <v>2137.6999999999998</v>
      </c>
      <c r="E29" s="259">
        <v>2202.5</v>
      </c>
    </row>
    <row r="30" spans="1:17" ht="18.75" x14ac:dyDescent="0.2">
      <c r="A30" s="257">
        <v>24</v>
      </c>
      <c r="B30" s="237" t="s">
        <v>29</v>
      </c>
      <c r="C30" s="259">
        <v>0</v>
      </c>
      <c r="D30" s="260">
        <v>0</v>
      </c>
      <c r="E30" s="259">
        <v>666.7</v>
      </c>
    </row>
    <row r="31" spans="1:17" ht="18.75" x14ac:dyDescent="0.2">
      <c r="A31" s="257">
        <v>25</v>
      </c>
      <c r="B31" s="237" t="s">
        <v>30</v>
      </c>
      <c r="C31" s="259">
        <v>2002.8</v>
      </c>
      <c r="D31" s="260">
        <v>2053.6</v>
      </c>
      <c r="E31" s="259">
        <v>2115.5</v>
      </c>
    </row>
    <row r="32" spans="1:17" ht="18.75" x14ac:dyDescent="0.2">
      <c r="A32" s="257">
        <v>26</v>
      </c>
      <c r="B32" s="237" t="s">
        <v>31</v>
      </c>
      <c r="C32" s="259">
        <v>614</v>
      </c>
      <c r="D32" s="260">
        <v>624.29999999999995</v>
      </c>
      <c r="E32" s="259">
        <v>636.4</v>
      </c>
    </row>
    <row r="33" spans="1:5" ht="18.75" x14ac:dyDescent="0.2">
      <c r="A33" s="257">
        <v>27</v>
      </c>
      <c r="B33" s="237" t="s">
        <v>32</v>
      </c>
      <c r="C33" s="259">
        <v>842.4</v>
      </c>
      <c r="D33" s="260">
        <v>859.3</v>
      </c>
      <c r="E33" s="259">
        <v>880.4</v>
      </c>
    </row>
    <row r="34" spans="1:5" ht="18.75" x14ac:dyDescent="0.2">
      <c r="A34" s="257">
        <v>28</v>
      </c>
      <c r="B34" s="237" t="s">
        <v>33</v>
      </c>
      <c r="C34" s="259">
        <v>2548.8000000000002</v>
      </c>
      <c r="D34" s="260">
        <v>2613.3096313092401</v>
      </c>
      <c r="E34" s="259">
        <v>2692.9007740581901</v>
      </c>
    </row>
    <row r="35" spans="1:5" ht="18.75" x14ac:dyDescent="0.2">
      <c r="A35" s="257">
        <v>29</v>
      </c>
      <c r="B35" s="237" t="s">
        <v>34</v>
      </c>
      <c r="C35" s="259">
        <v>1413.7</v>
      </c>
      <c r="D35" s="260">
        <v>1447.4</v>
      </c>
      <c r="E35" s="259">
        <v>1488</v>
      </c>
    </row>
    <row r="36" spans="1:5" ht="18.75" x14ac:dyDescent="0.2">
      <c r="A36" s="257">
        <v>30</v>
      </c>
      <c r="B36" s="237" t="s">
        <v>35</v>
      </c>
      <c r="C36" s="259">
        <v>769.8</v>
      </c>
      <c r="D36" s="260">
        <v>781.7</v>
      </c>
      <c r="E36" s="259">
        <v>795.83424765867301</v>
      </c>
    </row>
    <row r="37" spans="1:5" ht="18.75" x14ac:dyDescent="0.2">
      <c r="A37" s="257">
        <v>31</v>
      </c>
      <c r="B37" s="237" t="s">
        <v>36</v>
      </c>
      <c r="C37" s="259">
        <v>948.7</v>
      </c>
      <c r="D37" s="260">
        <v>968.5</v>
      </c>
      <c r="E37" s="259">
        <v>992.3</v>
      </c>
    </row>
    <row r="38" spans="1:5" ht="18.75" x14ac:dyDescent="0.2">
      <c r="A38" s="257">
        <v>32</v>
      </c>
      <c r="B38" s="237" t="s">
        <v>37</v>
      </c>
      <c r="C38" s="259">
        <v>5250.2</v>
      </c>
      <c r="D38" s="260">
        <v>5398.9</v>
      </c>
      <c r="E38" s="259">
        <v>5578.2</v>
      </c>
    </row>
    <row r="39" spans="1:5" ht="18.75" x14ac:dyDescent="0.2">
      <c r="A39" s="257">
        <v>33</v>
      </c>
      <c r="B39" s="237" t="s">
        <v>38</v>
      </c>
      <c r="C39" s="259">
        <v>1011.9</v>
      </c>
      <c r="D39" s="260">
        <v>1032.0999999999999</v>
      </c>
      <c r="E39" s="259">
        <v>1056.5</v>
      </c>
    </row>
    <row r="40" spans="1:5" ht="18.75" x14ac:dyDescent="0.2">
      <c r="A40" s="257">
        <v>34</v>
      </c>
      <c r="B40" s="237" t="s">
        <v>39</v>
      </c>
      <c r="C40" s="259">
        <v>887.4</v>
      </c>
      <c r="D40" s="260">
        <v>905.5</v>
      </c>
      <c r="E40" s="259">
        <v>927.6</v>
      </c>
    </row>
    <row r="41" spans="1:5" ht="18.75" x14ac:dyDescent="0.2">
      <c r="A41" s="257">
        <v>35</v>
      </c>
      <c r="B41" s="237" t="s">
        <v>40</v>
      </c>
      <c r="C41" s="259">
        <v>633.6</v>
      </c>
      <c r="D41" s="260">
        <v>644.6</v>
      </c>
      <c r="E41" s="259">
        <v>658.10942919872502</v>
      </c>
    </row>
    <row r="42" spans="1:5" ht="18.75" x14ac:dyDescent="0.2">
      <c r="A42" s="257">
        <v>36</v>
      </c>
      <c r="B42" s="237" t="s">
        <v>41</v>
      </c>
      <c r="C42" s="259">
        <v>720</v>
      </c>
      <c r="D42" s="260">
        <v>732.1</v>
      </c>
      <c r="E42" s="259">
        <v>746.5</v>
      </c>
    </row>
    <row r="43" spans="1:5" ht="18.75" x14ac:dyDescent="0.2">
      <c r="A43" s="257">
        <v>37</v>
      </c>
      <c r="B43" s="237" t="s">
        <v>42</v>
      </c>
      <c r="C43" s="259">
        <v>1345.8</v>
      </c>
      <c r="D43" s="260">
        <v>1377.30072012299</v>
      </c>
      <c r="E43" s="259">
        <v>1415.73256542076</v>
      </c>
    </row>
    <row r="44" spans="1:5" ht="18.75" x14ac:dyDescent="0.2">
      <c r="A44" s="257">
        <v>38</v>
      </c>
      <c r="B44" s="237" t="s">
        <v>43</v>
      </c>
      <c r="C44" s="259">
        <v>1075.7</v>
      </c>
      <c r="D44" s="260">
        <v>1097.5444084681801</v>
      </c>
      <c r="E44" s="259">
        <v>1124.7</v>
      </c>
    </row>
    <row r="45" spans="1:5" ht="18.75" x14ac:dyDescent="0.2">
      <c r="A45" s="257">
        <v>39</v>
      </c>
      <c r="B45" s="237" t="s">
        <v>44</v>
      </c>
      <c r="C45" s="259">
        <v>830.2</v>
      </c>
      <c r="D45" s="260">
        <v>848.70585619690303</v>
      </c>
      <c r="E45" s="259">
        <v>871.7</v>
      </c>
    </row>
    <row r="46" spans="1:5" ht="18.75" x14ac:dyDescent="0.2">
      <c r="A46" s="257">
        <v>40</v>
      </c>
      <c r="B46" s="237" t="s">
        <v>45</v>
      </c>
      <c r="C46" s="259">
        <v>740.9</v>
      </c>
      <c r="D46" s="260">
        <v>754.2</v>
      </c>
      <c r="E46" s="259">
        <v>769.9</v>
      </c>
    </row>
    <row r="47" spans="1:5" ht="18.75" x14ac:dyDescent="0.3">
      <c r="A47" s="257">
        <v>41</v>
      </c>
      <c r="B47" s="249" t="s">
        <v>46</v>
      </c>
      <c r="C47" s="259">
        <v>1159.4000000000001</v>
      </c>
      <c r="D47" s="260">
        <v>1185.5</v>
      </c>
      <c r="E47" s="259">
        <v>1216.5005242150401</v>
      </c>
    </row>
    <row r="48" spans="1:5" ht="18.75" x14ac:dyDescent="0.3">
      <c r="A48" s="257">
        <v>42</v>
      </c>
      <c r="B48" s="249" t="s">
        <v>47</v>
      </c>
      <c r="C48" s="259">
        <v>604.6</v>
      </c>
      <c r="D48" s="259">
        <v>614.52140329325903</v>
      </c>
      <c r="E48" s="259">
        <v>625.94390061323497</v>
      </c>
    </row>
    <row r="49" spans="1:5" ht="18.75" x14ac:dyDescent="0.2">
      <c r="A49" s="261" t="s">
        <v>249</v>
      </c>
      <c r="B49" s="262" t="s">
        <v>48</v>
      </c>
      <c r="C49" s="263">
        <f>SUM(C7:C48)</f>
        <v>49999.999999999993</v>
      </c>
      <c r="D49" s="263">
        <f>SUM(D7:D48)</f>
        <v>51999.982019390569</v>
      </c>
      <c r="E49" s="263">
        <f>SUM(E7:E48)</f>
        <v>54080.021441164608</v>
      </c>
    </row>
    <row r="50" spans="1:5" x14ac:dyDescent="0.2">
      <c r="A50" s="253"/>
      <c r="B50" s="253"/>
      <c r="C50" s="253"/>
      <c r="D50" s="253"/>
      <c r="E50" s="253"/>
    </row>
    <row r="51" spans="1:5" x14ac:dyDescent="0.2">
      <c r="A51" s="253"/>
      <c r="B51" s="253"/>
      <c r="C51" s="253"/>
      <c r="D51" s="253"/>
      <c r="E51" s="253"/>
    </row>
    <row r="52" spans="1:5" x14ac:dyDescent="0.2">
      <c r="A52" s="253"/>
      <c r="B52" s="253"/>
      <c r="C52" s="253"/>
      <c r="D52" s="253"/>
      <c r="E52" s="253"/>
    </row>
    <row r="53" spans="1:5" x14ac:dyDescent="0.2">
      <c r="A53" s="253"/>
      <c r="B53" s="253"/>
      <c r="C53" s="253"/>
      <c r="D53" s="253"/>
      <c r="E53" s="253"/>
    </row>
    <row r="54" spans="1:5" x14ac:dyDescent="0.2">
      <c r="A54" s="253"/>
      <c r="B54" s="253"/>
      <c r="C54" s="253"/>
      <c r="D54" s="253"/>
      <c r="E54" s="253"/>
    </row>
    <row r="55" spans="1:5" x14ac:dyDescent="0.2">
      <c r="A55" s="253"/>
      <c r="B55" s="253"/>
      <c r="C55" s="253"/>
      <c r="D55" s="253"/>
      <c r="E55" s="253"/>
    </row>
    <row r="56" spans="1:5" x14ac:dyDescent="0.2">
      <c r="A56" s="253"/>
      <c r="B56" s="253"/>
      <c r="C56" s="253"/>
      <c r="D56" s="253"/>
      <c r="E56" s="253"/>
    </row>
    <row r="57" spans="1:5" x14ac:dyDescent="0.2">
      <c r="A57" s="253"/>
      <c r="B57" s="253"/>
      <c r="C57" s="253"/>
      <c r="D57" s="253"/>
      <c r="E57" s="253"/>
    </row>
    <row r="58" spans="1:5" x14ac:dyDescent="0.2">
      <c r="A58" s="253"/>
      <c r="B58" s="253"/>
      <c r="C58" s="253"/>
      <c r="D58" s="253"/>
      <c r="E58" s="253"/>
    </row>
    <row r="59" spans="1:5" x14ac:dyDescent="0.2">
      <c r="A59" s="253"/>
      <c r="B59" s="253"/>
      <c r="C59" s="253"/>
      <c r="D59" s="253"/>
      <c r="E59" s="253"/>
    </row>
    <row r="60" spans="1:5" x14ac:dyDescent="0.2">
      <c r="A60" s="253"/>
      <c r="B60" s="253"/>
      <c r="C60" s="253"/>
      <c r="D60" s="253"/>
      <c r="E60" s="253"/>
    </row>
    <row r="61" spans="1:5" x14ac:dyDescent="0.2">
      <c r="A61" s="253"/>
      <c r="B61" s="253"/>
      <c r="C61" s="253"/>
      <c r="D61" s="253"/>
      <c r="E61" s="253"/>
    </row>
    <row r="62" spans="1:5" x14ac:dyDescent="0.2">
      <c r="A62" s="253"/>
      <c r="B62" s="253"/>
      <c r="C62" s="253"/>
      <c r="D62" s="253"/>
      <c r="E62" s="253"/>
    </row>
    <row r="63" spans="1:5" x14ac:dyDescent="0.2">
      <c r="A63" s="253"/>
      <c r="B63" s="253"/>
      <c r="C63" s="253"/>
      <c r="D63" s="253"/>
      <c r="E63" s="253"/>
    </row>
    <row r="64" spans="1:5" x14ac:dyDescent="0.2">
      <c r="A64" s="253"/>
      <c r="B64" s="253"/>
      <c r="C64" s="253"/>
      <c r="D64" s="253"/>
      <c r="E64" s="253"/>
    </row>
    <row r="65" spans="1:5" x14ac:dyDescent="0.2">
      <c r="A65" s="253"/>
      <c r="B65" s="253"/>
      <c r="C65" s="253"/>
      <c r="D65" s="253"/>
      <c r="E65" s="253"/>
    </row>
    <row r="66" spans="1:5" x14ac:dyDescent="0.2">
      <c r="A66" s="253"/>
      <c r="B66" s="253"/>
      <c r="C66" s="253"/>
      <c r="D66" s="253"/>
      <c r="E66" s="253"/>
    </row>
    <row r="67" spans="1:5" x14ac:dyDescent="0.2">
      <c r="A67" s="253"/>
      <c r="B67" s="253"/>
      <c r="C67" s="253"/>
      <c r="D67" s="253"/>
      <c r="E67" s="253"/>
    </row>
    <row r="68" spans="1:5" x14ac:dyDescent="0.2">
      <c r="A68" s="253"/>
      <c r="B68" s="253"/>
      <c r="C68" s="253"/>
      <c r="D68" s="253"/>
      <c r="E68" s="253"/>
    </row>
    <row r="69" spans="1:5" x14ac:dyDescent="0.2">
      <c r="A69" s="253"/>
      <c r="B69" s="253"/>
      <c r="C69" s="253"/>
      <c r="D69" s="253"/>
      <c r="E69" s="253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6692913385826772" bottom="0.6692913385826772" header="0.31496062992125984" footer="0.11811023622047245"/>
  <pageSetup paperSize="9" scale="75" orientation="portrait" r:id="rId1"/>
  <headerFooter>
    <oddFooter>&amp;L&amp;"Times New Roman,обычный"&amp;8&amp;Z&amp;F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5" tint="0.39997558519241921"/>
  </sheetPr>
  <dimension ref="A1:Q69"/>
  <sheetViews>
    <sheetView view="pageBreakPreview" zoomScaleNormal="100" zoomScaleSheetLayoutView="100" workbookViewId="0">
      <selection activeCell="B12" sqref="B12"/>
    </sheetView>
  </sheetViews>
  <sheetFormatPr defaultRowHeight="18" x14ac:dyDescent="0.2"/>
  <cols>
    <col min="1" max="1" width="7.140625" style="233" customWidth="1"/>
    <col min="2" max="2" width="51" style="233" customWidth="1"/>
    <col min="3" max="5" width="15.7109375" style="233" customWidth="1"/>
    <col min="6" max="256" width="9.140625" style="233"/>
    <col min="257" max="257" width="7.140625" style="233" customWidth="1"/>
    <col min="258" max="258" width="45.85546875" style="233" customWidth="1"/>
    <col min="259" max="261" width="13.7109375" style="233" customWidth="1"/>
    <col min="262" max="512" width="9.140625" style="233"/>
    <col min="513" max="513" width="7.140625" style="233" customWidth="1"/>
    <col min="514" max="514" width="45.85546875" style="233" customWidth="1"/>
    <col min="515" max="517" width="13.7109375" style="233" customWidth="1"/>
    <col min="518" max="768" width="9.140625" style="233"/>
    <col min="769" max="769" width="7.140625" style="233" customWidth="1"/>
    <col min="770" max="770" width="45.85546875" style="233" customWidth="1"/>
    <col min="771" max="773" width="13.7109375" style="233" customWidth="1"/>
    <col min="774" max="1024" width="9.140625" style="233"/>
    <col min="1025" max="1025" width="7.140625" style="233" customWidth="1"/>
    <col min="1026" max="1026" width="45.85546875" style="233" customWidth="1"/>
    <col min="1027" max="1029" width="13.7109375" style="233" customWidth="1"/>
    <col min="1030" max="1280" width="9.140625" style="233"/>
    <col min="1281" max="1281" width="7.140625" style="233" customWidth="1"/>
    <col min="1282" max="1282" width="45.85546875" style="233" customWidth="1"/>
    <col min="1283" max="1285" width="13.7109375" style="233" customWidth="1"/>
    <col min="1286" max="1536" width="9.140625" style="233"/>
    <col min="1537" max="1537" width="7.140625" style="233" customWidth="1"/>
    <col min="1538" max="1538" width="45.85546875" style="233" customWidth="1"/>
    <col min="1539" max="1541" width="13.7109375" style="233" customWidth="1"/>
    <col min="1542" max="1792" width="9.140625" style="233"/>
    <col min="1793" max="1793" width="7.140625" style="233" customWidth="1"/>
    <col min="1794" max="1794" width="45.85546875" style="233" customWidth="1"/>
    <col min="1795" max="1797" width="13.7109375" style="233" customWidth="1"/>
    <col min="1798" max="2048" width="9.140625" style="233"/>
    <col min="2049" max="2049" width="7.140625" style="233" customWidth="1"/>
    <col min="2050" max="2050" width="45.85546875" style="233" customWidth="1"/>
    <col min="2051" max="2053" width="13.7109375" style="233" customWidth="1"/>
    <col min="2054" max="2304" width="9.140625" style="233"/>
    <col min="2305" max="2305" width="7.140625" style="233" customWidth="1"/>
    <col min="2306" max="2306" width="45.85546875" style="233" customWidth="1"/>
    <col min="2307" max="2309" width="13.7109375" style="233" customWidth="1"/>
    <col min="2310" max="2560" width="9.140625" style="233"/>
    <col min="2561" max="2561" width="7.140625" style="233" customWidth="1"/>
    <col min="2562" max="2562" width="45.85546875" style="233" customWidth="1"/>
    <col min="2563" max="2565" width="13.7109375" style="233" customWidth="1"/>
    <col min="2566" max="2816" width="9.140625" style="233"/>
    <col min="2817" max="2817" width="7.140625" style="233" customWidth="1"/>
    <col min="2818" max="2818" width="45.85546875" style="233" customWidth="1"/>
    <col min="2819" max="2821" width="13.7109375" style="233" customWidth="1"/>
    <col min="2822" max="3072" width="9.140625" style="233"/>
    <col min="3073" max="3073" width="7.140625" style="233" customWidth="1"/>
    <col min="3074" max="3074" width="45.85546875" style="233" customWidth="1"/>
    <col min="3075" max="3077" width="13.7109375" style="233" customWidth="1"/>
    <col min="3078" max="3328" width="9.140625" style="233"/>
    <col min="3329" max="3329" width="7.140625" style="233" customWidth="1"/>
    <col min="3330" max="3330" width="45.85546875" style="233" customWidth="1"/>
    <col min="3331" max="3333" width="13.7109375" style="233" customWidth="1"/>
    <col min="3334" max="3584" width="9.140625" style="233"/>
    <col min="3585" max="3585" width="7.140625" style="233" customWidth="1"/>
    <col min="3586" max="3586" width="45.85546875" style="233" customWidth="1"/>
    <col min="3587" max="3589" width="13.7109375" style="233" customWidth="1"/>
    <col min="3590" max="3840" width="9.140625" style="233"/>
    <col min="3841" max="3841" width="7.140625" style="233" customWidth="1"/>
    <col min="3842" max="3842" width="45.85546875" style="233" customWidth="1"/>
    <col min="3843" max="3845" width="13.7109375" style="233" customWidth="1"/>
    <col min="3846" max="4096" width="9.140625" style="233"/>
    <col min="4097" max="4097" width="7.140625" style="233" customWidth="1"/>
    <col min="4098" max="4098" width="45.85546875" style="233" customWidth="1"/>
    <col min="4099" max="4101" width="13.7109375" style="233" customWidth="1"/>
    <col min="4102" max="4352" width="9.140625" style="233"/>
    <col min="4353" max="4353" width="7.140625" style="233" customWidth="1"/>
    <col min="4354" max="4354" width="45.85546875" style="233" customWidth="1"/>
    <col min="4355" max="4357" width="13.7109375" style="233" customWidth="1"/>
    <col min="4358" max="4608" width="9.140625" style="233"/>
    <col min="4609" max="4609" width="7.140625" style="233" customWidth="1"/>
    <col min="4610" max="4610" width="45.85546875" style="233" customWidth="1"/>
    <col min="4611" max="4613" width="13.7109375" style="233" customWidth="1"/>
    <col min="4614" max="4864" width="9.140625" style="233"/>
    <col min="4865" max="4865" width="7.140625" style="233" customWidth="1"/>
    <col min="4866" max="4866" width="45.85546875" style="233" customWidth="1"/>
    <col min="4867" max="4869" width="13.7109375" style="233" customWidth="1"/>
    <col min="4870" max="5120" width="9.140625" style="233"/>
    <col min="5121" max="5121" width="7.140625" style="233" customWidth="1"/>
    <col min="5122" max="5122" width="45.85546875" style="233" customWidth="1"/>
    <col min="5123" max="5125" width="13.7109375" style="233" customWidth="1"/>
    <col min="5126" max="5376" width="9.140625" style="233"/>
    <col min="5377" max="5377" width="7.140625" style="233" customWidth="1"/>
    <col min="5378" max="5378" width="45.85546875" style="233" customWidth="1"/>
    <col min="5379" max="5381" width="13.7109375" style="233" customWidth="1"/>
    <col min="5382" max="5632" width="9.140625" style="233"/>
    <col min="5633" max="5633" width="7.140625" style="233" customWidth="1"/>
    <col min="5634" max="5634" width="45.85546875" style="233" customWidth="1"/>
    <col min="5635" max="5637" width="13.7109375" style="233" customWidth="1"/>
    <col min="5638" max="5888" width="9.140625" style="233"/>
    <col min="5889" max="5889" width="7.140625" style="233" customWidth="1"/>
    <col min="5890" max="5890" width="45.85546875" style="233" customWidth="1"/>
    <col min="5891" max="5893" width="13.7109375" style="233" customWidth="1"/>
    <col min="5894" max="6144" width="9.140625" style="233"/>
    <col min="6145" max="6145" width="7.140625" style="233" customWidth="1"/>
    <col min="6146" max="6146" width="45.85546875" style="233" customWidth="1"/>
    <col min="6147" max="6149" width="13.7109375" style="233" customWidth="1"/>
    <col min="6150" max="6400" width="9.140625" style="233"/>
    <col min="6401" max="6401" width="7.140625" style="233" customWidth="1"/>
    <col min="6402" max="6402" width="45.85546875" style="233" customWidth="1"/>
    <col min="6403" max="6405" width="13.7109375" style="233" customWidth="1"/>
    <col min="6406" max="6656" width="9.140625" style="233"/>
    <col min="6657" max="6657" width="7.140625" style="233" customWidth="1"/>
    <col min="6658" max="6658" width="45.85546875" style="233" customWidth="1"/>
    <col min="6659" max="6661" width="13.7109375" style="233" customWidth="1"/>
    <col min="6662" max="6912" width="9.140625" style="233"/>
    <col min="6913" max="6913" width="7.140625" style="233" customWidth="1"/>
    <col min="6914" max="6914" width="45.85546875" style="233" customWidth="1"/>
    <col min="6915" max="6917" width="13.7109375" style="233" customWidth="1"/>
    <col min="6918" max="7168" width="9.140625" style="233"/>
    <col min="7169" max="7169" width="7.140625" style="233" customWidth="1"/>
    <col min="7170" max="7170" width="45.85546875" style="233" customWidth="1"/>
    <col min="7171" max="7173" width="13.7109375" style="233" customWidth="1"/>
    <col min="7174" max="7424" width="9.140625" style="233"/>
    <col min="7425" max="7425" width="7.140625" style="233" customWidth="1"/>
    <col min="7426" max="7426" width="45.85546875" style="233" customWidth="1"/>
    <col min="7427" max="7429" width="13.7109375" style="233" customWidth="1"/>
    <col min="7430" max="7680" width="9.140625" style="233"/>
    <col min="7681" max="7681" width="7.140625" style="233" customWidth="1"/>
    <col min="7682" max="7682" width="45.85546875" style="233" customWidth="1"/>
    <col min="7683" max="7685" width="13.7109375" style="233" customWidth="1"/>
    <col min="7686" max="7936" width="9.140625" style="233"/>
    <col min="7937" max="7937" width="7.140625" style="233" customWidth="1"/>
    <col min="7938" max="7938" width="45.85546875" style="233" customWidth="1"/>
    <col min="7939" max="7941" width="13.7109375" style="233" customWidth="1"/>
    <col min="7942" max="8192" width="9.140625" style="233"/>
    <col min="8193" max="8193" width="7.140625" style="233" customWidth="1"/>
    <col min="8194" max="8194" width="45.85546875" style="233" customWidth="1"/>
    <col min="8195" max="8197" width="13.7109375" style="233" customWidth="1"/>
    <col min="8198" max="8448" width="9.140625" style="233"/>
    <col min="8449" max="8449" width="7.140625" style="233" customWidth="1"/>
    <col min="8450" max="8450" width="45.85546875" style="233" customWidth="1"/>
    <col min="8451" max="8453" width="13.7109375" style="233" customWidth="1"/>
    <col min="8454" max="8704" width="9.140625" style="233"/>
    <col min="8705" max="8705" width="7.140625" style="233" customWidth="1"/>
    <col min="8706" max="8706" width="45.85546875" style="233" customWidth="1"/>
    <col min="8707" max="8709" width="13.7109375" style="233" customWidth="1"/>
    <col min="8710" max="8960" width="9.140625" style="233"/>
    <col min="8961" max="8961" width="7.140625" style="233" customWidth="1"/>
    <col min="8962" max="8962" width="45.85546875" style="233" customWidth="1"/>
    <col min="8963" max="8965" width="13.7109375" style="233" customWidth="1"/>
    <col min="8966" max="9216" width="9.140625" style="233"/>
    <col min="9217" max="9217" width="7.140625" style="233" customWidth="1"/>
    <col min="9218" max="9218" width="45.85546875" style="233" customWidth="1"/>
    <col min="9219" max="9221" width="13.7109375" style="233" customWidth="1"/>
    <col min="9222" max="9472" width="9.140625" style="233"/>
    <col min="9473" max="9473" width="7.140625" style="233" customWidth="1"/>
    <col min="9474" max="9474" width="45.85546875" style="233" customWidth="1"/>
    <col min="9475" max="9477" width="13.7109375" style="233" customWidth="1"/>
    <col min="9478" max="9728" width="9.140625" style="233"/>
    <col min="9729" max="9729" width="7.140625" style="233" customWidth="1"/>
    <col min="9730" max="9730" width="45.85546875" style="233" customWidth="1"/>
    <col min="9731" max="9733" width="13.7109375" style="233" customWidth="1"/>
    <col min="9734" max="9984" width="9.140625" style="233"/>
    <col min="9985" max="9985" width="7.140625" style="233" customWidth="1"/>
    <col min="9986" max="9986" width="45.85546875" style="233" customWidth="1"/>
    <col min="9987" max="9989" width="13.7109375" style="233" customWidth="1"/>
    <col min="9990" max="10240" width="9.140625" style="233"/>
    <col min="10241" max="10241" width="7.140625" style="233" customWidth="1"/>
    <col min="10242" max="10242" width="45.85546875" style="233" customWidth="1"/>
    <col min="10243" max="10245" width="13.7109375" style="233" customWidth="1"/>
    <col min="10246" max="10496" width="9.140625" style="233"/>
    <col min="10497" max="10497" width="7.140625" style="233" customWidth="1"/>
    <col min="10498" max="10498" width="45.85546875" style="233" customWidth="1"/>
    <col min="10499" max="10501" width="13.7109375" style="233" customWidth="1"/>
    <col min="10502" max="10752" width="9.140625" style="233"/>
    <col min="10753" max="10753" width="7.140625" style="233" customWidth="1"/>
    <col min="10754" max="10754" width="45.85546875" style="233" customWidth="1"/>
    <col min="10755" max="10757" width="13.7109375" style="233" customWidth="1"/>
    <col min="10758" max="11008" width="9.140625" style="233"/>
    <col min="11009" max="11009" width="7.140625" style="233" customWidth="1"/>
    <col min="11010" max="11010" width="45.85546875" style="233" customWidth="1"/>
    <col min="11011" max="11013" width="13.7109375" style="233" customWidth="1"/>
    <col min="11014" max="11264" width="9.140625" style="233"/>
    <col min="11265" max="11265" width="7.140625" style="233" customWidth="1"/>
    <col min="11266" max="11266" width="45.85546875" style="233" customWidth="1"/>
    <col min="11267" max="11269" width="13.7109375" style="233" customWidth="1"/>
    <col min="11270" max="11520" width="9.140625" style="233"/>
    <col min="11521" max="11521" width="7.140625" style="233" customWidth="1"/>
    <col min="11522" max="11522" width="45.85546875" style="233" customWidth="1"/>
    <col min="11523" max="11525" width="13.7109375" style="233" customWidth="1"/>
    <col min="11526" max="11776" width="9.140625" style="233"/>
    <col min="11777" max="11777" width="7.140625" style="233" customWidth="1"/>
    <col min="11778" max="11778" width="45.85546875" style="233" customWidth="1"/>
    <col min="11779" max="11781" width="13.7109375" style="233" customWidth="1"/>
    <col min="11782" max="12032" width="9.140625" style="233"/>
    <col min="12033" max="12033" width="7.140625" style="233" customWidth="1"/>
    <col min="12034" max="12034" width="45.85546875" style="233" customWidth="1"/>
    <col min="12035" max="12037" width="13.7109375" style="233" customWidth="1"/>
    <col min="12038" max="12288" width="9.140625" style="233"/>
    <col min="12289" max="12289" width="7.140625" style="233" customWidth="1"/>
    <col min="12290" max="12290" width="45.85546875" style="233" customWidth="1"/>
    <col min="12291" max="12293" width="13.7109375" style="233" customWidth="1"/>
    <col min="12294" max="12544" width="9.140625" style="233"/>
    <col min="12545" max="12545" width="7.140625" style="233" customWidth="1"/>
    <col min="12546" max="12546" width="45.85546875" style="233" customWidth="1"/>
    <col min="12547" max="12549" width="13.7109375" style="233" customWidth="1"/>
    <col min="12550" max="12800" width="9.140625" style="233"/>
    <col min="12801" max="12801" width="7.140625" style="233" customWidth="1"/>
    <col min="12802" max="12802" width="45.85546875" style="233" customWidth="1"/>
    <col min="12803" max="12805" width="13.7109375" style="233" customWidth="1"/>
    <col min="12806" max="13056" width="9.140625" style="233"/>
    <col min="13057" max="13057" width="7.140625" style="233" customWidth="1"/>
    <col min="13058" max="13058" width="45.85546875" style="233" customWidth="1"/>
    <col min="13059" max="13061" width="13.7109375" style="233" customWidth="1"/>
    <col min="13062" max="13312" width="9.140625" style="233"/>
    <col min="13313" max="13313" width="7.140625" style="233" customWidth="1"/>
    <col min="13314" max="13314" width="45.85546875" style="233" customWidth="1"/>
    <col min="13315" max="13317" width="13.7109375" style="233" customWidth="1"/>
    <col min="13318" max="13568" width="9.140625" style="233"/>
    <col min="13569" max="13569" width="7.140625" style="233" customWidth="1"/>
    <col min="13570" max="13570" width="45.85546875" style="233" customWidth="1"/>
    <col min="13571" max="13573" width="13.7109375" style="233" customWidth="1"/>
    <col min="13574" max="13824" width="9.140625" style="233"/>
    <col min="13825" max="13825" width="7.140625" style="233" customWidth="1"/>
    <col min="13826" max="13826" width="45.85546875" style="233" customWidth="1"/>
    <col min="13827" max="13829" width="13.7109375" style="233" customWidth="1"/>
    <col min="13830" max="14080" width="9.140625" style="233"/>
    <col min="14081" max="14081" width="7.140625" style="233" customWidth="1"/>
    <col min="14082" max="14082" width="45.85546875" style="233" customWidth="1"/>
    <col min="14083" max="14085" width="13.7109375" style="233" customWidth="1"/>
    <col min="14086" max="14336" width="9.140625" style="233"/>
    <col min="14337" max="14337" width="7.140625" style="233" customWidth="1"/>
    <col min="14338" max="14338" width="45.85546875" style="233" customWidth="1"/>
    <col min="14339" max="14341" width="13.7109375" style="233" customWidth="1"/>
    <col min="14342" max="14592" width="9.140625" style="233"/>
    <col min="14593" max="14593" width="7.140625" style="233" customWidth="1"/>
    <col min="14594" max="14594" width="45.85546875" style="233" customWidth="1"/>
    <col min="14595" max="14597" width="13.7109375" style="233" customWidth="1"/>
    <col min="14598" max="14848" width="9.140625" style="233"/>
    <col min="14849" max="14849" width="7.140625" style="233" customWidth="1"/>
    <col min="14850" max="14850" width="45.85546875" style="233" customWidth="1"/>
    <col min="14851" max="14853" width="13.7109375" style="233" customWidth="1"/>
    <col min="14854" max="15104" width="9.140625" style="233"/>
    <col min="15105" max="15105" width="7.140625" style="233" customWidth="1"/>
    <col min="15106" max="15106" width="45.85546875" style="233" customWidth="1"/>
    <col min="15107" max="15109" width="13.7109375" style="233" customWidth="1"/>
    <col min="15110" max="15360" width="9.140625" style="233"/>
    <col min="15361" max="15361" width="7.140625" style="233" customWidth="1"/>
    <col min="15362" max="15362" width="45.85546875" style="233" customWidth="1"/>
    <col min="15363" max="15365" width="13.7109375" style="233" customWidth="1"/>
    <col min="15366" max="15616" width="9.140625" style="233"/>
    <col min="15617" max="15617" width="7.140625" style="233" customWidth="1"/>
    <col min="15618" max="15618" width="45.85546875" style="233" customWidth="1"/>
    <col min="15619" max="15621" width="13.7109375" style="233" customWidth="1"/>
    <col min="15622" max="15872" width="9.140625" style="233"/>
    <col min="15873" max="15873" width="7.140625" style="233" customWidth="1"/>
    <col min="15874" max="15874" width="45.85546875" style="233" customWidth="1"/>
    <col min="15875" max="15877" width="13.7109375" style="233" customWidth="1"/>
    <col min="15878" max="16128" width="9.140625" style="233"/>
    <col min="16129" max="16129" width="7.140625" style="233" customWidth="1"/>
    <col min="16130" max="16130" width="45.85546875" style="233" customWidth="1"/>
    <col min="16131" max="16133" width="13.7109375" style="233" customWidth="1"/>
    <col min="16134" max="16384" width="9.140625" style="233"/>
  </cols>
  <sheetData>
    <row r="1" spans="1:5" ht="18.75" x14ac:dyDescent="0.2">
      <c r="A1" s="727" t="s">
        <v>325</v>
      </c>
      <c r="B1" s="727"/>
      <c r="C1" s="727"/>
      <c r="D1" s="727"/>
      <c r="E1" s="727"/>
    </row>
    <row r="2" spans="1:5" ht="105.75" customHeight="1" x14ac:dyDescent="0.2">
      <c r="A2" s="728" t="s">
        <v>349</v>
      </c>
      <c r="B2" s="728"/>
      <c r="C2" s="728"/>
      <c r="D2" s="728"/>
      <c r="E2" s="728"/>
    </row>
    <row r="3" spans="1:5" ht="25.5" customHeight="1" x14ac:dyDescent="0.2">
      <c r="A3" s="729" t="s">
        <v>254</v>
      </c>
      <c r="B3" s="729" t="s">
        <v>50</v>
      </c>
      <c r="C3" s="729" t="s">
        <v>246</v>
      </c>
      <c r="D3" s="729"/>
      <c r="E3" s="729"/>
    </row>
    <row r="4" spans="1:5" ht="25.5" customHeight="1" x14ac:dyDescent="0.2">
      <c r="A4" s="729"/>
      <c r="B4" s="729"/>
      <c r="C4" s="731" t="s">
        <v>225</v>
      </c>
      <c r="D4" s="733" t="s">
        <v>219</v>
      </c>
      <c r="E4" s="734"/>
    </row>
    <row r="5" spans="1:5" ht="26.25" customHeight="1" x14ac:dyDescent="0.2">
      <c r="A5" s="729" t="s">
        <v>254</v>
      </c>
      <c r="B5" s="730" t="s">
        <v>50</v>
      </c>
      <c r="C5" s="732"/>
      <c r="D5" s="234" t="s">
        <v>218</v>
      </c>
      <c r="E5" s="234" t="s">
        <v>224</v>
      </c>
    </row>
    <row r="6" spans="1:5" ht="18.75" x14ac:dyDescent="0.2">
      <c r="A6" s="235" t="s">
        <v>253</v>
      </c>
      <c r="B6" s="236" t="s">
        <v>252</v>
      </c>
      <c r="C6" s="236" t="s">
        <v>251</v>
      </c>
      <c r="D6" s="236">
        <v>4</v>
      </c>
      <c r="E6" s="236">
        <v>5</v>
      </c>
    </row>
    <row r="7" spans="1:5" ht="18.75" x14ac:dyDescent="0.2">
      <c r="A7" s="234">
        <v>1</v>
      </c>
      <c r="B7" s="237" t="s">
        <v>345</v>
      </c>
      <c r="C7" s="259">
        <v>991.7</v>
      </c>
      <c r="D7" s="259">
        <v>991.7</v>
      </c>
      <c r="E7" s="259">
        <v>994</v>
      </c>
    </row>
    <row r="8" spans="1:5" ht="18.75" x14ac:dyDescent="0.2">
      <c r="A8" s="234">
        <v>2</v>
      </c>
      <c r="B8" s="237" t="s">
        <v>346</v>
      </c>
      <c r="C8" s="259">
        <v>0</v>
      </c>
      <c r="D8" s="259">
        <v>0</v>
      </c>
      <c r="E8" s="259">
        <v>0</v>
      </c>
    </row>
    <row r="9" spans="1:5" ht="18.75" x14ac:dyDescent="0.2">
      <c r="A9" s="234">
        <v>3</v>
      </c>
      <c r="B9" s="237" t="s">
        <v>347</v>
      </c>
      <c r="C9" s="259">
        <v>0</v>
      </c>
      <c r="D9" s="259">
        <v>0</v>
      </c>
      <c r="E9" s="259">
        <v>0</v>
      </c>
    </row>
    <row r="10" spans="1:5" ht="18.75" x14ac:dyDescent="0.2">
      <c r="A10" s="234">
        <v>4</v>
      </c>
      <c r="B10" s="237" t="s">
        <v>348</v>
      </c>
      <c r="C10" s="259">
        <v>972.4</v>
      </c>
      <c r="D10" s="259">
        <v>972.4</v>
      </c>
      <c r="E10" s="259">
        <v>974.7</v>
      </c>
    </row>
    <row r="11" spans="1:5" ht="18.75" x14ac:dyDescent="0.2">
      <c r="A11" s="234">
        <v>5</v>
      </c>
      <c r="B11" s="237" t="s">
        <v>10</v>
      </c>
      <c r="C11" s="259">
        <v>1818.2</v>
      </c>
      <c r="D11" s="259">
        <v>1818.2</v>
      </c>
      <c r="E11" s="259">
        <v>1822</v>
      </c>
    </row>
    <row r="12" spans="1:5" ht="18.75" x14ac:dyDescent="0.2">
      <c r="A12" s="234">
        <v>6</v>
      </c>
      <c r="B12" s="241" t="s">
        <v>11</v>
      </c>
      <c r="C12" s="259">
        <v>957.8</v>
      </c>
      <c r="D12" s="259">
        <v>957.8</v>
      </c>
      <c r="E12" s="259">
        <v>959.3</v>
      </c>
    </row>
    <row r="13" spans="1:5" ht="18.75" x14ac:dyDescent="0.2">
      <c r="A13" s="234">
        <v>7</v>
      </c>
      <c r="B13" s="241" t="s">
        <v>12</v>
      </c>
      <c r="C13" s="259">
        <v>707.7</v>
      </c>
      <c r="D13" s="259">
        <v>707.7</v>
      </c>
      <c r="E13" s="259">
        <v>709.1</v>
      </c>
    </row>
    <row r="14" spans="1:5" ht="18.75" x14ac:dyDescent="0.2">
      <c r="A14" s="234">
        <v>8</v>
      </c>
      <c r="B14" s="242" t="s">
        <v>13</v>
      </c>
      <c r="C14" s="259">
        <v>831.3</v>
      </c>
      <c r="D14" s="259">
        <v>831.3</v>
      </c>
      <c r="E14" s="259">
        <v>832.6</v>
      </c>
    </row>
    <row r="15" spans="1:5" ht="18.75" x14ac:dyDescent="0.2">
      <c r="A15" s="234">
        <v>9</v>
      </c>
      <c r="B15" s="237" t="s">
        <v>14</v>
      </c>
      <c r="C15" s="259">
        <v>1279</v>
      </c>
      <c r="D15" s="259">
        <v>1279</v>
      </c>
      <c r="E15" s="259">
        <v>1281.0999999999999</v>
      </c>
    </row>
    <row r="16" spans="1:5" ht="18.75" x14ac:dyDescent="0.2">
      <c r="A16" s="234">
        <v>10</v>
      </c>
      <c r="B16" s="237" t="s">
        <v>15</v>
      </c>
      <c r="C16" s="259">
        <v>520.29999999999995</v>
      </c>
      <c r="D16" s="259">
        <v>520.29999999999995</v>
      </c>
      <c r="E16" s="259">
        <v>521</v>
      </c>
    </row>
    <row r="17" spans="1:17" ht="18.75" x14ac:dyDescent="0.2">
      <c r="A17" s="234">
        <v>11</v>
      </c>
      <c r="B17" s="237" t="s">
        <v>16</v>
      </c>
      <c r="C17" s="259">
        <v>537.29999999999995</v>
      </c>
      <c r="D17" s="259">
        <v>537.29999999999995</v>
      </c>
      <c r="E17" s="259">
        <v>538</v>
      </c>
    </row>
    <row r="18" spans="1:17" ht="37.5" x14ac:dyDescent="0.2">
      <c r="A18" s="234">
        <v>12</v>
      </c>
      <c r="B18" s="243" t="s">
        <v>17</v>
      </c>
      <c r="C18" s="259">
        <v>771.9</v>
      </c>
      <c r="D18" s="259">
        <v>771.9</v>
      </c>
      <c r="E18" s="259">
        <v>772.9</v>
      </c>
    </row>
    <row r="19" spans="1:17" ht="18.75" x14ac:dyDescent="0.2">
      <c r="A19" s="234">
        <v>13</v>
      </c>
      <c r="B19" s="241" t="s">
        <v>18</v>
      </c>
      <c r="C19" s="259">
        <v>387.5</v>
      </c>
      <c r="D19" s="259">
        <v>387.5</v>
      </c>
      <c r="E19" s="259">
        <v>388.1</v>
      </c>
      <c r="Q19" s="244"/>
    </row>
    <row r="20" spans="1:17" ht="18.75" x14ac:dyDescent="0.2">
      <c r="A20" s="234">
        <v>14</v>
      </c>
      <c r="B20" s="245" t="s">
        <v>19</v>
      </c>
      <c r="C20" s="259">
        <v>267</v>
      </c>
      <c r="D20" s="259">
        <v>267.10000000000002</v>
      </c>
      <c r="E20" s="259">
        <v>267.39999999999998</v>
      </c>
    </row>
    <row r="21" spans="1:17" ht="18.75" x14ac:dyDescent="0.2">
      <c r="A21" s="234">
        <v>15</v>
      </c>
      <c r="B21" s="237" t="s">
        <v>277</v>
      </c>
      <c r="C21" s="259">
        <v>876.1</v>
      </c>
      <c r="D21" s="259">
        <v>876.1</v>
      </c>
      <c r="E21" s="259">
        <v>877.6</v>
      </c>
    </row>
    <row r="22" spans="1:17" ht="18.75" x14ac:dyDescent="0.2">
      <c r="A22" s="234">
        <v>16</v>
      </c>
      <c r="B22" s="237" t="s">
        <v>21</v>
      </c>
      <c r="C22" s="259">
        <v>335.5</v>
      </c>
      <c r="D22" s="259">
        <v>335.5</v>
      </c>
      <c r="E22" s="259">
        <v>335.8</v>
      </c>
    </row>
    <row r="23" spans="1:17" ht="18.75" x14ac:dyDescent="0.2">
      <c r="A23" s="234">
        <v>17</v>
      </c>
      <c r="B23" s="237" t="s">
        <v>22</v>
      </c>
      <c r="C23" s="259">
        <v>728.9</v>
      </c>
      <c r="D23" s="259">
        <v>728.9</v>
      </c>
      <c r="E23" s="260">
        <v>729.8</v>
      </c>
    </row>
    <row r="24" spans="1:17" ht="18.75" x14ac:dyDescent="0.2">
      <c r="A24" s="234">
        <v>18</v>
      </c>
      <c r="B24" s="247" t="s">
        <v>23</v>
      </c>
      <c r="C24" s="260">
        <v>371.8</v>
      </c>
      <c r="D24" s="260">
        <v>371.8</v>
      </c>
      <c r="E24" s="259">
        <v>372.2</v>
      </c>
    </row>
    <row r="25" spans="1:17" ht="18.75" x14ac:dyDescent="0.2">
      <c r="A25" s="234">
        <v>19</v>
      </c>
      <c r="B25" s="237" t="s">
        <v>24</v>
      </c>
      <c r="C25" s="260">
        <v>717.5</v>
      </c>
      <c r="D25" s="260">
        <v>717.5</v>
      </c>
      <c r="E25" s="259">
        <v>718.5</v>
      </c>
    </row>
    <row r="26" spans="1:17" ht="18.75" x14ac:dyDescent="0.2">
      <c r="A26" s="234">
        <v>20</v>
      </c>
      <c r="B26" s="247" t="s">
        <v>25</v>
      </c>
      <c r="C26" s="260">
        <v>420.4</v>
      </c>
      <c r="D26" s="260">
        <v>420.4</v>
      </c>
      <c r="E26" s="259">
        <v>420.9</v>
      </c>
    </row>
    <row r="27" spans="1:17" ht="18.75" x14ac:dyDescent="0.2">
      <c r="A27" s="234">
        <v>21</v>
      </c>
      <c r="B27" s="248" t="s">
        <v>26</v>
      </c>
      <c r="C27" s="260">
        <v>686.8</v>
      </c>
      <c r="D27" s="260">
        <v>686.8</v>
      </c>
      <c r="E27" s="259">
        <v>687.6</v>
      </c>
    </row>
    <row r="28" spans="1:17" ht="18.75" x14ac:dyDescent="0.2">
      <c r="A28" s="234">
        <v>22</v>
      </c>
      <c r="B28" s="237" t="s">
        <v>27</v>
      </c>
      <c r="C28" s="260">
        <v>368.5</v>
      </c>
      <c r="D28" s="260">
        <v>368.5</v>
      </c>
      <c r="E28" s="259">
        <v>369.1</v>
      </c>
    </row>
    <row r="29" spans="1:17" ht="18.75" x14ac:dyDescent="0.2">
      <c r="A29" s="234">
        <v>23</v>
      </c>
      <c r="B29" s="237" t="s">
        <v>28</v>
      </c>
      <c r="C29" s="260">
        <v>1144.3</v>
      </c>
      <c r="D29" s="260">
        <v>1144.3</v>
      </c>
      <c r="E29" s="259">
        <v>1146.2</v>
      </c>
    </row>
    <row r="30" spans="1:17" ht="18.75" x14ac:dyDescent="0.2">
      <c r="A30" s="234">
        <v>24</v>
      </c>
      <c r="B30" s="237" t="s">
        <v>29</v>
      </c>
      <c r="C30" s="260">
        <v>138.80000000000001</v>
      </c>
      <c r="D30" s="260">
        <v>138.80000000000001</v>
      </c>
      <c r="E30" s="259">
        <v>139</v>
      </c>
    </row>
    <row r="31" spans="1:17" ht="18.75" x14ac:dyDescent="0.2">
      <c r="A31" s="234">
        <v>25</v>
      </c>
      <c r="B31" s="237" t="s">
        <v>30</v>
      </c>
      <c r="C31" s="260">
        <v>1118.5</v>
      </c>
      <c r="D31" s="260">
        <v>1118.5</v>
      </c>
      <c r="E31" s="259">
        <v>1120.4000000000001</v>
      </c>
    </row>
    <row r="32" spans="1:17" ht="18.75" x14ac:dyDescent="0.2">
      <c r="A32" s="234">
        <v>26</v>
      </c>
      <c r="B32" s="237" t="s">
        <v>31</v>
      </c>
      <c r="C32" s="260">
        <v>240.1</v>
      </c>
      <c r="D32" s="260">
        <v>240.2</v>
      </c>
      <c r="E32" s="259">
        <v>240.4</v>
      </c>
    </row>
    <row r="33" spans="1:5" ht="18.75" x14ac:dyDescent="0.2">
      <c r="A33" s="234">
        <v>27</v>
      </c>
      <c r="B33" s="237" t="s">
        <v>32</v>
      </c>
      <c r="C33" s="260">
        <v>719.5</v>
      </c>
      <c r="D33" s="260">
        <v>719.5</v>
      </c>
      <c r="E33" s="259">
        <v>720.6</v>
      </c>
    </row>
    <row r="34" spans="1:5" ht="18.75" x14ac:dyDescent="0.2">
      <c r="A34" s="234">
        <v>28</v>
      </c>
      <c r="B34" s="237" t="s">
        <v>33</v>
      </c>
      <c r="C34" s="260">
        <v>2050.6999999999998</v>
      </c>
      <c r="D34" s="260">
        <v>2050.6999999999998</v>
      </c>
      <c r="E34" s="259">
        <v>2054</v>
      </c>
    </row>
    <row r="35" spans="1:5" ht="18.75" x14ac:dyDescent="0.2">
      <c r="A35" s="234">
        <v>29</v>
      </c>
      <c r="B35" s="237" t="s">
        <v>34</v>
      </c>
      <c r="C35" s="260">
        <v>1046.5</v>
      </c>
      <c r="D35" s="260">
        <v>1046.5</v>
      </c>
      <c r="E35" s="259">
        <v>1047.9000000000001</v>
      </c>
    </row>
    <row r="36" spans="1:5" ht="18.75" x14ac:dyDescent="0.2">
      <c r="A36" s="234">
        <v>30</v>
      </c>
      <c r="B36" s="237" t="s">
        <v>35</v>
      </c>
      <c r="C36" s="260">
        <v>362.4</v>
      </c>
      <c r="D36" s="260">
        <v>362.4</v>
      </c>
      <c r="E36" s="260">
        <v>362.9</v>
      </c>
    </row>
    <row r="37" spans="1:5" ht="18.75" x14ac:dyDescent="0.2">
      <c r="A37" s="234">
        <v>31</v>
      </c>
      <c r="B37" s="237" t="s">
        <v>36</v>
      </c>
      <c r="C37" s="260">
        <v>911</v>
      </c>
      <c r="D37" s="260">
        <v>911</v>
      </c>
      <c r="E37" s="259">
        <v>911.9</v>
      </c>
    </row>
    <row r="38" spans="1:5" ht="18.75" x14ac:dyDescent="0.2">
      <c r="A38" s="234">
        <v>32</v>
      </c>
      <c r="B38" s="237" t="s">
        <v>37</v>
      </c>
      <c r="C38" s="260">
        <v>2018.8</v>
      </c>
      <c r="D38" s="260">
        <v>2018.8</v>
      </c>
      <c r="E38" s="259">
        <v>2023</v>
      </c>
    </row>
    <row r="39" spans="1:5" ht="18.75" x14ac:dyDescent="0.2">
      <c r="A39" s="234">
        <v>33</v>
      </c>
      <c r="B39" s="237" t="s">
        <v>38</v>
      </c>
      <c r="C39" s="260">
        <v>596.70000000000005</v>
      </c>
      <c r="D39" s="260">
        <v>596.70000000000005</v>
      </c>
      <c r="E39" s="259">
        <v>597.6</v>
      </c>
    </row>
    <row r="40" spans="1:5" ht="18.75" x14ac:dyDescent="0.2">
      <c r="A40" s="234">
        <v>34</v>
      </c>
      <c r="B40" s="237" t="s">
        <v>39</v>
      </c>
      <c r="C40" s="260">
        <v>570.79999999999995</v>
      </c>
      <c r="D40" s="260">
        <v>570.79999999999995</v>
      </c>
      <c r="E40" s="259">
        <v>571.79999999999995</v>
      </c>
    </row>
    <row r="41" spans="1:5" ht="18.75" x14ac:dyDescent="0.2">
      <c r="A41" s="234">
        <v>35</v>
      </c>
      <c r="B41" s="237" t="s">
        <v>40</v>
      </c>
      <c r="C41" s="260">
        <v>920.6</v>
      </c>
      <c r="D41" s="260">
        <v>920.6</v>
      </c>
      <c r="E41" s="259">
        <v>921.6</v>
      </c>
    </row>
    <row r="42" spans="1:5" ht="18.75" x14ac:dyDescent="0.2">
      <c r="A42" s="234">
        <v>36</v>
      </c>
      <c r="B42" s="237" t="s">
        <v>41</v>
      </c>
      <c r="C42" s="260">
        <v>306.39999999999998</v>
      </c>
      <c r="D42" s="260">
        <v>306.39999999999998</v>
      </c>
      <c r="E42" s="259">
        <v>306.8</v>
      </c>
    </row>
    <row r="43" spans="1:5" ht="18.75" x14ac:dyDescent="0.2">
      <c r="A43" s="234">
        <v>37</v>
      </c>
      <c r="B43" s="237" t="s">
        <v>42</v>
      </c>
      <c r="C43" s="260">
        <v>1201</v>
      </c>
      <c r="D43" s="260">
        <v>1201</v>
      </c>
      <c r="E43" s="259">
        <v>1202.5999999999999</v>
      </c>
    </row>
    <row r="44" spans="1:5" ht="18.75" x14ac:dyDescent="0.2">
      <c r="A44" s="234">
        <v>38</v>
      </c>
      <c r="B44" s="237" t="s">
        <v>43</v>
      </c>
      <c r="C44" s="260">
        <v>970.1</v>
      </c>
      <c r="D44" s="260">
        <v>970.1</v>
      </c>
      <c r="E44" s="259">
        <v>971.5</v>
      </c>
    </row>
    <row r="45" spans="1:5" ht="18.75" x14ac:dyDescent="0.2">
      <c r="A45" s="234">
        <v>39</v>
      </c>
      <c r="B45" s="237" t="s">
        <v>44</v>
      </c>
      <c r="C45" s="259">
        <v>756</v>
      </c>
      <c r="D45" s="259">
        <v>756</v>
      </c>
      <c r="E45" s="259">
        <v>757.2</v>
      </c>
    </row>
    <row r="46" spans="1:5" ht="18.75" x14ac:dyDescent="0.2">
      <c r="A46" s="234">
        <v>40</v>
      </c>
      <c r="B46" s="237" t="s">
        <v>45</v>
      </c>
      <c r="C46" s="259">
        <v>296.3</v>
      </c>
      <c r="D46" s="259">
        <v>296.3</v>
      </c>
      <c r="E46" s="259">
        <v>296.8</v>
      </c>
    </row>
    <row r="47" spans="1:5" ht="18.75" x14ac:dyDescent="0.3">
      <c r="A47" s="234">
        <v>41</v>
      </c>
      <c r="B47" s="249" t="s">
        <v>46</v>
      </c>
      <c r="C47" s="259">
        <v>224.9</v>
      </c>
      <c r="D47" s="259">
        <v>224.9</v>
      </c>
      <c r="E47" s="259">
        <v>225.5</v>
      </c>
    </row>
    <row r="48" spans="1:5" ht="18.75" x14ac:dyDescent="0.3">
      <c r="A48" s="234">
        <v>42</v>
      </c>
      <c r="B48" s="249" t="s">
        <v>47</v>
      </c>
      <c r="C48" s="259">
        <v>48.8</v>
      </c>
      <c r="D48" s="259">
        <v>48.8</v>
      </c>
      <c r="E48" s="259">
        <v>0</v>
      </c>
    </row>
    <row r="49" spans="1:5" ht="18.75" x14ac:dyDescent="0.2">
      <c r="A49" s="250" t="s">
        <v>249</v>
      </c>
      <c r="B49" s="251" t="s">
        <v>48</v>
      </c>
      <c r="C49" s="263">
        <f>SUM(C7:C48)</f>
        <v>30189.799999999996</v>
      </c>
      <c r="D49" s="263">
        <f>SUM(D7:D48)</f>
        <v>30189.999999999996</v>
      </c>
      <c r="E49" s="263">
        <f>SUM(E7:E48)</f>
        <v>30189.4</v>
      </c>
    </row>
    <row r="50" spans="1:5" x14ac:dyDescent="0.2">
      <c r="A50" s="253"/>
      <c r="B50" s="253"/>
      <c r="C50" s="253"/>
      <c r="D50" s="253"/>
      <c r="E50" s="253"/>
    </row>
    <row r="51" spans="1:5" x14ac:dyDescent="0.2">
      <c r="A51" s="253"/>
      <c r="B51" s="253"/>
      <c r="C51" s="253"/>
      <c r="D51" s="253"/>
      <c r="E51" s="253"/>
    </row>
    <row r="52" spans="1:5" x14ac:dyDescent="0.2">
      <c r="A52" s="253"/>
      <c r="B52" s="253"/>
      <c r="C52" s="253"/>
      <c r="D52" s="253"/>
      <c r="E52" s="253"/>
    </row>
    <row r="53" spans="1:5" x14ac:dyDescent="0.2">
      <c r="A53" s="253"/>
      <c r="B53" s="253"/>
      <c r="C53" s="253"/>
      <c r="D53" s="253"/>
      <c r="E53" s="253"/>
    </row>
    <row r="54" spans="1:5" x14ac:dyDescent="0.2">
      <c r="A54" s="253"/>
      <c r="B54" s="253"/>
      <c r="C54" s="253"/>
      <c r="D54" s="253"/>
      <c r="E54" s="253"/>
    </row>
    <row r="55" spans="1:5" x14ac:dyDescent="0.2">
      <c r="A55" s="253"/>
      <c r="B55" s="253"/>
      <c r="C55" s="253"/>
      <c r="D55" s="253"/>
      <c r="E55" s="253"/>
    </row>
    <row r="56" spans="1:5" x14ac:dyDescent="0.2">
      <c r="A56" s="253"/>
      <c r="B56" s="253"/>
      <c r="C56" s="253"/>
      <c r="D56" s="253"/>
      <c r="E56" s="253"/>
    </row>
    <row r="57" spans="1:5" x14ac:dyDescent="0.2">
      <c r="A57" s="253"/>
      <c r="B57" s="253"/>
      <c r="C57" s="253"/>
      <c r="D57" s="253"/>
      <c r="E57" s="253"/>
    </row>
    <row r="58" spans="1:5" x14ac:dyDescent="0.2">
      <c r="A58" s="253"/>
      <c r="B58" s="253"/>
      <c r="C58" s="253"/>
      <c r="D58" s="253"/>
      <c r="E58" s="253"/>
    </row>
    <row r="59" spans="1:5" x14ac:dyDescent="0.2">
      <c r="A59" s="253"/>
      <c r="B59" s="253"/>
      <c r="C59" s="253"/>
      <c r="D59" s="253"/>
      <c r="E59" s="253"/>
    </row>
    <row r="60" spans="1:5" x14ac:dyDescent="0.2">
      <c r="A60" s="253"/>
      <c r="B60" s="253"/>
      <c r="C60" s="253"/>
      <c r="D60" s="253"/>
      <c r="E60" s="253"/>
    </row>
    <row r="61" spans="1:5" x14ac:dyDescent="0.2">
      <c r="A61" s="253"/>
      <c r="B61" s="253"/>
      <c r="C61" s="253"/>
      <c r="D61" s="253"/>
      <c r="E61" s="253"/>
    </row>
    <row r="62" spans="1:5" x14ac:dyDescent="0.2">
      <c r="A62" s="253"/>
      <c r="B62" s="253"/>
      <c r="C62" s="253"/>
      <c r="D62" s="253"/>
      <c r="E62" s="253"/>
    </row>
    <row r="63" spans="1:5" x14ac:dyDescent="0.2">
      <c r="A63" s="253"/>
      <c r="B63" s="253"/>
      <c r="C63" s="253"/>
      <c r="D63" s="253"/>
      <c r="E63" s="253"/>
    </row>
    <row r="64" spans="1:5" x14ac:dyDescent="0.2">
      <c r="A64" s="253"/>
      <c r="B64" s="253"/>
      <c r="C64" s="253"/>
      <c r="D64" s="253"/>
      <c r="E64" s="253"/>
    </row>
    <row r="65" spans="1:5" x14ac:dyDescent="0.2">
      <c r="A65" s="253"/>
      <c r="B65" s="253"/>
      <c r="C65" s="253"/>
      <c r="D65" s="253"/>
      <c r="E65" s="253"/>
    </row>
    <row r="66" spans="1:5" x14ac:dyDescent="0.2">
      <c r="A66" s="253"/>
      <c r="B66" s="253"/>
      <c r="C66" s="253"/>
      <c r="D66" s="253"/>
      <c r="E66" s="253"/>
    </row>
    <row r="67" spans="1:5" x14ac:dyDescent="0.2">
      <c r="A67" s="253"/>
      <c r="B67" s="253"/>
      <c r="C67" s="253"/>
      <c r="D67" s="253"/>
      <c r="E67" s="253"/>
    </row>
    <row r="68" spans="1:5" x14ac:dyDescent="0.2">
      <c r="A68" s="253"/>
      <c r="B68" s="253"/>
      <c r="C68" s="253"/>
      <c r="D68" s="253"/>
      <c r="E68" s="253"/>
    </row>
    <row r="69" spans="1:5" x14ac:dyDescent="0.2">
      <c r="A69" s="253"/>
      <c r="B69" s="253"/>
      <c r="C69" s="253"/>
      <c r="D69" s="253"/>
      <c r="E69" s="253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6692913385826772" bottom="0.6692913385826772" header="0.31496062992125984" footer="0.31496062992125984"/>
  <pageSetup paperSize="9" scale="80" orientation="portrait" r:id="rId1"/>
  <headerFooter>
    <oddFooter>&amp;L&amp;"Times New Roman,обычный"&amp;8&amp;Z&amp;F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5" tint="0.39997558519241921"/>
    <pageSetUpPr fitToPage="1"/>
  </sheetPr>
  <dimension ref="A1:Q49"/>
  <sheetViews>
    <sheetView view="pageBreakPreview" topLeftCell="A34" zoomScaleNormal="85" zoomScaleSheetLayoutView="100" workbookViewId="0">
      <selection activeCell="B9" sqref="B9"/>
    </sheetView>
  </sheetViews>
  <sheetFormatPr defaultRowHeight="18" x14ac:dyDescent="0.25"/>
  <cols>
    <col min="1" max="1" width="7.140625" style="264" bestFit="1" customWidth="1"/>
    <col min="2" max="2" width="51.42578125" style="264" bestFit="1" customWidth="1"/>
    <col min="3" max="5" width="16.7109375" style="264" customWidth="1"/>
    <col min="6" max="6" width="9.140625" style="264"/>
    <col min="7" max="7" width="42.85546875" style="264" customWidth="1"/>
    <col min="8" max="8" width="14.42578125" style="264" customWidth="1"/>
    <col min="9" max="256" width="9.140625" style="264"/>
    <col min="257" max="257" width="17.140625" style="264" customWidth="1"/>
    <col min="258" max="258" width="47.28515625" style="264" customWidth="1"/>
    <col min="259" max="260" width="13" style="264" customWidth="1"/>
    <col min="261" max="261" width="13.5703125" style="264" customWidth="1"/>
    <col min="262" max="512" width="9.140625" style="264"/>
    <col min="513" max="513" width="17.140625" style="264" customWidth="1"/>
    <col min="514" max="514" width="47.28515625" style="264" customWidth="1"/>
    <col min="515" max="516" width="13" style="264" customWidth="1"/>
    <col min="517" max="517" width="13.5703125" style="264" customWidth="1"/>
    <col min="518" max="768" width="9.140625" style="264"/>
    <col min="769" max="769" width="17.140625" style="264" customWidth="1"/>
    <col min="770" max="770" width="47.28515625" style="264" customWidth="1"/>
    <col min="771" max="772" width="13" style="264" customWidth="1"/>
    <col min="773" max="773" width="13.5703125" style="264" customWidth="1"/>
    <col min="774" max="1024" width="9.140625" style="264"/>
    <col min="1025" max="1025" width="17.140625" style="264" customWidth="1"/>
    <col min="1026" max="1026" width="47.28515625" style="264" customWidth="1"/>
    <col min="1027" max="1028" width="13" style="264" customWidth="1"/>
    <col min="1029" max="1029" width="13.5703125" style="264" customWidth="1"/>
    <col min="1030" max="1280" width="9.140625" style="264"/>
    <col min="1281" max="1281" width="17.140625" style="264" customWidth="1"/>
    <col min="1282" max="1282" width="47.28515625" style="264" customWidth="1"/>
    <col min="1283" max="1284" width="13" style="264" customWidth="1"/>
    <col min="1285" max="1285" width="13.5703125" style="264" customWidth="1"/>
    <col min="1286" max="1536" width="9.140625" style="264"/>
    <col min="1537" max="1537" width="17.140625" style="264" customWidth="1"/>
    <col min="1538" max="1538" width="47.28515625" style="264" customWidth="1"/>
    <col min="1539" max="1540" width="13" style="264" customWidth="1"/>
    <col min="1541" max="1541" width="13.5703125" style="264" customWidth="1"/>
    <col min="1542" max="1792" width="9.140625" style="264"/>
    <col min="1793" max="1793" width="17.140625" style="264" customWidth="1"/>
    <col min="1794" max="1794" width="47.28515625" style="264" customWidth="1"/>
    <col min="1795" max="1796" width="13" style="264" customWidth="1"/>
    <col min="1797" max="1797" width="13.5703125" style="264" customWidth="1"/>
    <col min="1798" max="2048" width="9.140625" style="264"/>
    <col min="2049" max="2049" width="17.140625" style="264" customWidth="1"/>
    <col min="2050" max="2050" width="47.28515625" style="264" customWidth="1"/>
    <col min="2051" max="2052" width="13" style="264" customWidth="1"/>
    <col min="2053" max="2053" width="13.5703125" style="264" customWidth="1"/>
    <col min="2054" max="2304" width="9.140625" style="264"/>
    <col min="2305" max="2305" width="17.140625" style="264" customWidth="1"/>
    <col min="2306" max="2306" width="47.28515625" style="264" customWidth="1"/>
    <col min="2307" max="2308" width="13" style="264" customWidth="1"/>
    <col min="2309" max="2309" width="13.5703125" style="264" customWidth="1"/>
    <col min="2310" max="2560" width="9.140625" style="264"/>
    <col min="2561" max="2561" width="17.140625" style="264" customWidth="1"/>
    <col min="2562" max="2562" width="47.28515625" style="264" customWidth="1"/>
    <col min="2563" max="2564" width="13" style="264" customWidth="1"/>
    <col min="2565" max="2565" width="13.5703125" style="264" customWidth="1"/>
    <col min="2566" max="2816" width="9.140625" style="264"/>
    <col min="2817" max="2817" width="17.140625" style="264" customWidth="1"/>
    <col min="2818" max="2818" width="47.28515625" style="264" customWidth="1"/>
    <col min="2819" max="2820" width="13" style="264" customWidth="1"/>
    <col min="2821" max="2821" width="13.5703125" style="264" customWidth="1"/>
    <col min="2822" max="3072" width="9.140625" style="264"/>
    <col min="3073" max="3073" width="17.140625" style="264" customWidth="1"/>
    <col min="3074" max="3074" width="47.28515625" style="264" customWidth="1"/>
    <col min="3075" max="3076" width="13" style="264" customWidth="1"/>
    <col min="3077" max="3077" width="13.5703125" style="264" customWidth="1"/>
    <col min="3078" max="3328" width="9.140625" style="264"/>
    <col min="3329" max="3329" width="17.140625" style="264" customWidth="1"/>
    <col min="3330" max="3330" width="47.28515625" style="264" customWidth="1"/>
    <col min="3331" max="3332" width="13" style="264" customWidth="1"/>
    <col min="3333" max="3333" width="13.5703125" style="264" customWidth="1"/>
    <col min="3334" max="3584" width="9.140625" style="264"/>
    <col min="3585" max="3585" width="17.140625" style="264" customWidth="1"/>
    <col min="3586" max="3586" width="47.28515625" style="264" customWidth="1"/>
    <col min="3587" max="3588" width="13" style="264" customWidth="1"/>
    <col min="3589" max="3589" width="13.5703125" style="264" customWidth="1"/>
    <col min="3590" max="3840" width="9.140625" style="264"/>
    <col min="3841" max="3841" width="17.140625" style="264" customWidth="1"/>
    <col min="3842" max="3842" width="47.28515625" style="264" customWidth="1"/>
    <col min="3843" max="3844" width="13" style="264" customWidth="1"/>
    <col min="3845" max="3845" width="13.5703125" style="264" customWidth="1"/>
    <col min="3846" max="4096" width="9.140625" style="264"/>
    <col min="4097" max="4097" width="17.140625" style="264" customWidth="1"/>
    <col min="4098" max="4098" width="47.28515625" style="264" customWidth="1"/>
    <col min="4099" max="4100" width="13" style="264" customWidth="1"/>
    <col min="4101" max="4101" width="13.5703125" style="264" customWidth="1"/>
    <col min="4102" max="4352" width="9.140625" style="264"/>
    <col min="4353" max="4353" width="17.140625" style="264" customWidth="1"/>
    <col min="4354" max="4354" width="47.28515625" style="264" customWidth="1"/>
    <col min="4355" max="4356" width="13" style="264" customWidth="1"/>
    <col min="4357" max="4357" width="13.5703125" style="264" customWidth="1"/>
    <col min="4358" max="4608" width="9.140625" style="264"/>
    <col min="4609" max="4609" width="17.140625" style="264" customWidth="1"/>
    <col min="4610" max="4610" width="47.28515625" style="264" customWidth="1"/>
    <col min="4611" max="4612" width="13" style="264" customWidth="1"/>
    <col min="4613" max="4613" width="13.5703125" style="264" customWidth="1"/>
    <col min="4614" max="4864" width="9.140625" style="264"/>
    <col min="4865" max="4865" width="17.140625" style="264" customWidth="1"/>
    <col min="4866" max="4866" width="47.28515625" style="264" customWidth="1"/>
    <col min="4867" max="4868" width="13" style="264" customWidth="1"/>
    <col min="4869" max="4869" width="13.5703125" style="264" customWidth="1"/>
    <col min="4870" max="5120" width="9.140625" style="264"/>
    <col min="5121" max="5121" width="17.140625" style="264" customWidth="1"/>
    <col min="5122" max="5122" width="47.28515625" style="264" customWidth="1"/>
    <col min="5123" max="5124" width="13" style="264" customWidth="1"/>
    <col min="5125" max="5125" width="13.5703125" style="264" customWidth="1"/>
    <col min="5126" max="5376" width="9.140625" style="264"/>
    <col min="5377" max="5377" width="17.140625" style="264" customWidth="1"/>
    <col min="5378" max="5378" width="47.28515625" style="264" customWidth="1"/>
    <col min="5379" max="5380" width="13" style="264" customWidth="1"/>
    <col min="5381" max="5381" width="13.5703125" style="264" customWidth="1"/>
    <col min="5382" max="5632" width="9.140625" style="264"/>
    <col min="5633" max="5633" width="17.140625" style="264" customWidth="1"/>
    <col min="5634" max="5634" width="47.28515625" style="264" customWidth="1"/>
    <col min="5635" max="5636" width="13" style="264" customWidth="1"/>
    <col min="5637" max="5637" width="13.5703125" style="264" customWidth="1"/>
    <col min="5638" max="5888" width="9.140625" style="264"/>
    <col min="5889" max="5889" width="17.140625" style="264" customWidth="1"/>
    <col min="5890" max="5890" width="47.28515625" style="264" customWidth="1"/>
    <col min="5891" max="5892" width="13" style="264" customWidth="1"/>
    <col min="5893" max="5893" width="13.5703125" style="264" customWidth="1"/>
    <col min="5894" max="6144" width="9.140625" style="264"/>
    <col min="6145" max="6145" width="17.140625" style="264" customWidth="1"/>
    <col min="6146" max="6146" width="47.28515625" style="264" customWidth="1"/>
    <col min="6147" max="6148" width="13" style="264" customWidth="1"/>
    <col min="6149" max="6149" width="13.5703125" style="264" customWidth="1"/>
    <col min="6150" max="6400" width="9.140625" style="264"/>
    <col min="6401" max="6401" width="17.140625" style="264" customWidth="1"/>
    <col min="6402" max="6402" width="47.28515625" style="264" customWidth="1"/>
    <col min="6403" max="6404" width="13" style="264" customWidth="1"/>
    <col min="6405" max="6405" width="13.5703125" style="264" customWidth="1"/>
    <col min="6406" max="6656" width="9.140625" style="264"/>
    <col min="6657" max="6657" width="17.140625" style="264" customWidth="1"/>
    <col min="6658" max="6658" width="47.28515625" style="264" customWidth="1"/>
    <col min="6659" max="6660" width="13" style="264" customWidth="1"/>
    <col min="6661" max="6661" width="13.5703125" style="264" customWidth="1"/>
    <col min="6662" max="6912" width="9.140625" style="264"/>
    <col min="6913" max="6913" width="17.140625" style="264" customWidth="1"/>
    <col min="6914" max="6914" width="47.28515625" style="264" customWidth="1"/>
    <col min="6915" max="6916" width="13" style="264" customWidth="1"/>
    <col min="6917" max="6917" width="13.5703125" style="264" customWidth="1"/>
    <col min="6918" max="7168" width="9.140625" style="264"/>
    <col min="7169" max="7169" width="17.140625" style="264" customWidth="1"/>
    <col min="7170" max="7170" width="47.28515625" style="264" customWidth="1"/>
    <col min="7171" max="7172" width="13" style="264" customWidth="1"/>
    <col min="7173" max="7173" width="13.5703125" style="264" customWidth="1"/>
    <col min="7174" max="7424" width="9.140625" style="264"/>
    <col min="7425" max="7425" width="17.140625" style="264" customWidth="1"/>
    <col min="7426" max="7426" width="47.28515625" style="264" customWidth="1"/>
    <col min="7427" max="7428" width="13" style="264" customWidth="1"/>
    <col min="7429" max="7429" width="13.5703125" style="264" customWidth="1"/>
    <col min="7430" max="7680" width="9.140625" style="264"/>
    <col min="7681" max="7681" width="17.140625" style="264" customWidth="1"/>
    <col min="7682" max="7682" width="47.28515625" style="264" customWidth="1"/>
    <col min="7683" max="7684" width="13" style="264" customWidth="1"/>
    <col min="7685" max="7685" width="13.5703125" style="264" customWidth="1"/>
    <col min="7686" max="7936" width="9.140625" style="264"/>
    <col min="7937" max="7937" width="17.140625" style="264" customWidth="1"/>
    <col min="7938" max="7938" width="47.28515625" style="264" customWidth="1"/>
    <col min="7939" max="7940" width="13" style="264" customWidth="1"/>
    <col min="7941" max="7941" width="13.5703125" style="264" customWidth="1"/>
    <col min="7942" max="8192" width="9.140625" style="264"/>
    <col min="8193" max="8193" width="17.140625" style="264" customWidth="1"/>
    <col min="8194" max="8194" width="47.28515625" style="264" customWidth="1"/>
    <col min="8195" max="8196" width="13" style="264" customWidth="1"/>
    <col min="8197" max="8197" width="13.5703125" style="264" customWidth="1"/>
    <col min="8198" max="8448" width="9.140625" style="264"/>
    <col min="8449" max="8449" width="17.140625" style="264" customWidth="1"/>
    <col min="8450" max="8450" width="47.28515625" style="264" customWidth="1"/>
    <col min="8451" max="8452" width="13" style="264" customWidth="1"/>
    <col min="8453" max="8453" width="13.5703125" style="264" customWidth="1"/>
    <col min="8454" max="8704" width="9.140625" style="264"/>
    <col min="8705" max="8705" width="17.140625" style="264" customWidth="1"/>
    <col min="8706" max="8706" width="47.28515625" style="264" customWidth="1"/>
    <col min="8707" max="8708" width="13" style="264" customWidth="1"/>
    <col min="8709" max="8709" width="13.5703125" style="264" customWidth="1"/>
    <col min="8710" max="8960" width="9.140625" style="264"/>
    <col min="8961" max="8961" width="17.140625" style="264" customWidth="1"/>
    <col min="8962" max="8962" width="47.28515625" style="264" customWidth="1"/>
    <col min="8963" max="8964" width="13" style="264" customWidth="1"/>
    <col min="8965" max="8965" width="13.5703125" style="264" customWidth="1"/>
    <col min="8966" max="9216" width="9.140625" style="264"/>
    <col min="9217" max="9217" width="17.140625" style="264" customWidth="1"/>
    <col min="9218" max="9218" width="47.28515625" style="264" customWidth="1"/>
    <col min="9219" max="9220" width="13" style="264" customWidth="1"/>
    <col min="9221" max="9221" width="13.5703125" style="264" customWidth="1"/>
    <col min="9222" max="9472" width="9.140625" style="264"/>
    <col min="9473" max="9473" width="17.140625" style="264" customWidth="1"/>
    <col min="9474" max="9474" width="47.28515625" style="264" customWidth="1"/>
    <col min="9475" max="9476" width="13" style="264" customWidth="1"/>
    <col min="9477" max="9477" width="13.5703125" style="264" customWidth="1"/>
    <col min="9478" max="9728" width="9.140625" style="264"/>
    <col min="9729" max="9729" width="17.140625" style="264" customWidth="1"/>
    <col min="9730" max="9730" width="47.28515625" style="264" customWidth="1"/>
    <col min="9731" max="9732" width="13" style="264" customWidth="1"/>
    <col min="9733" max="9733" width="13.5703125" style="264" customWidth="1"/>
    <col min="9734" max="9984" width="9.140625" style="264"/>
    <col min="9985" max="9985" width="17.140625" style="264" customWidth="1"/>
    <col min="9986" max="9986" width="47.28515625" style="264" customWidth="1"/>
    <col min="9987" max="9988" width="13" style="264" customWidth="1"/>
    <col min="9989" max="9989" width="13.5703125" style="264" customWidth="1"/>
    <col min="9990" max="10240" width="9.140625" style="264"/>
    <col min="10241" max="10241" width="17.140625" style="264" customWidth="1"/>
    <col min="10242" max="10242" width="47.28515625" style="264" customWidth="1"/>
    <col min="10243" max="10244" width="13" style="264" customWidth="1"/>
    <col min="10245" max="10245" width="13.5703125" style="264" customWidth="1"/>
    <col min="10246" max="10496" width="9.140625" style="264"/>
    <col min="10497" max="10497" width="17.140625" style="264" customWidth="1"/>
    <col min="10498" max="10498" width="47.28515625" style="264" customWidth="1"/>
    <col min="10499" max="10500" width="13" style="264" customWidth="1"/>
    <col min="10501" max="10501" width="13.5703125" style="264" customWidth="1"/>
    <col min="10502" max="10752" width="9.140625" style="264"/>
    <col min="10753" max="10753" width="17.140625" style="264" customWidth="1"/>
    <col min="10754" max="10754" width="47.28515625" style="264" customWidth="1"/>
    <col min="10755" max="10756" width="13" style="264" customWidth="1"/>
    <col min="10757" max="10757" width="13.5703125" style="264" customWidth="1"/>
    <col min="10758" max="11008" width="9.140625" style="264"/>
    <col min="11009" max="11009" width="17.140625" style="264" customWidth="1"/>
    <col min="11010" max="11010" width="47.28515625" style="264" customWidth="1"/>
    <col min="11011" max="11012" width="13" style="264" customWidth="1"/>
    <col min="11013" max="11013" width="13.5703125" style="264" customWidth="1"/>
    <col min="11014" max="11264" width="9.140625" style="264"/>
    <col min="11265" max="11265" width="17.140625" style="264" customWidth="1"/>
    <col min="11266" max="11266" width="47.28515625" style="264" customWidth="1"/>
    <col min="11267" max="11268" width="13" style="264" customWidth="1"/>
    <col min="11269" max="11269" width="13.5703125" style="264" customWidth="1"/>
    <col min="11270" max="11520" width="9.140625" style="264"/>
    <col min="11521" max="11521" width="17.140625" style="264" customWidth="1"/>
    <col min="11522" max="11522" width="47.28515625" style="264" customWidth="1"/>
    <col min="11523" max="11524" width="13" style="264" customWidth="1"/>
    <col min="11525" max="11525" width="13.5703125" style="264" customWidth="1"/>
    <col min="11526" max="11776" width="9.140625" style="264"/>
    <col min="11777" max="11777" width="17.140625" style="264" customWidth="1"/>
    <col min="11778" max="11778" width="47.28515625" style="264" customWidth="1"/>
    <col min="11779" max="11780" width="13" style="264" customWidth="1"/>
    <col min="11781" max="11781" width="13.5703125" style="264" customWidth="1"/>
    <col min="11782" max="12032" width="9.140625" style="264"/>
    <col min="12033" max="12033" width="17.140625" style="264" customWidth="1"/>
    <col min="12034" max="12034" width="47.28515625" style="264" customWidth="1"/>
    <col min="12035" max="12036" width="13" style="264" customWidth="1"/>
    <col min="12037" max="12037" width="13.5703125" style="264" customWidth="1"/>
    <col min="12038" max="12288" width="9.140625" style="264"/>
    <col min="12289" max="12289" width="17.140625" style="264" customWidth="1"/>
    <col min="12290" max="12290" width="47.28515625" style="264" customWidth="1"/>
    <col min="12291" max="12292" width="13" style="264" customWidth="1"/>
    <col min="12293" max="12293" width="13.5703125" style="264" customWidth="1"/>
    <col min="12294" max="12544" width="9.140625" style="264"/>
    <col min="12545" max="12545" width="17.140625" style="264" customWidth="1"/>
    <col min="12546" max="12546" width="47.28515625" style="264" customWidth="1"/>
    <col min="12547" max="12548" width="13" style="264" customWidth="1"/>
    <col min="12549" max="12549" width="13.5703125" style="264" customWidth="1"/>
    <col min="12550" max="12800" width="9.140625" style="264"/>
    <col min="12801" max="12801" width="17.140625" style="264" customWidth="1"/>
    <col min="12802" max="12802" width="47.28515625" style="264" customWidth="1"/>
    <col min="12803" max="12804" width="13" style="264" customWidth="1"/>
    <col min="12805" max="12805" width="13.5703125" style="264" customWidth="1"/>
    <col min="12806" max="13056" width="9.140625" style="264"/>
    <col min="13057" max="13057" width="17.140625" style="264" customWidth="1"/>
    <col min="13058" max="13058" width="47.28515625" style="264" customWidth="1"/>
    <col min="13059" max="13060" width="13" style="264" customWidth="1"/>
    <col min="13061" max="13061" width="13.5703125" style="264" customWidth="1"/>
    <col min="13062" max="13312" width="9.140625" style="264"/>
    <col min="13313" max="13313" width="17.140625" style="264" customWidth="1"/>
    <col min="13314" max="13314" width="47.28515625" style="264" customWidth="1"/>
    <col min="13315" max="13316" width="13" style="264" customWidth="1"/>
    <col min="13317" max="13317" width="13.5703125" style="264" customWidth="1"/>
    <col min="13318" max="13568" width="9.140625" style="264"/>
    <col min="13569" max="13569" width="17.140625" style="264" customWidth="1"/>
    <col min="13570" max="13570" width="47.28515625" style="264" customWidth="1"/>
    <col min="13571" max="13572" width="13" style="264" customWidth="1"/>
    <col min="13573" max="13573" width="13.5703125" style="264" customWidth="1"/>
    <col min="13574" max="13824" width="9.140625" style="264"/>
    <col min="13825" max="13825" width="17.140625" style="264" customWidth="1"/>
    <col min="13826" max="13826" width="47.28515625" style="264" customWidth="1"/>
    <col min="13827" max="13828" width="13" style="264" customWidth="1"/>
    <col min="13829" max="13829" width="13.5703125" style="264" customWidth="1"/>
    <col min="13830" max="14080" width="9.140625" style="264"/>
    <col min="14081" max="14081" width="17.140625" style="264" customWidth="1"/>
    <col min="14082" max="14082" width="47.28515625" style="264" customWidth="1"/>
    <col min="14083" max="14084" width="13" style="264" customWidth="1"/>
    <col min="14085" max="14085" width="13.5703125" style="264" customWidth="1"/>
    <col min="14086" max="14336" width="9.140625" style="264"/>
    <col min="14337" max="14337" width="17.140625" style="264" customWidth="1"/>
    <col min="14338" max="14338" width="47.28515625" style="264" customWidth="1"/>
    <col min="14339" max="14340" width="13" style="264" customWidth="1"/>
    <col min="14341" max="14341" width="13.5703125" style="264" customWidth="1"/>
    <col min="14342" max="14592" width="9.140625" style="264"/>
    <col min="14593" max="14593" width="17.140625" style="264" customWidth="1"/>
    <col min="14594" max="14594" width="47.28515625" style="264" customWidth="1"/>
    <col min="14595" max="14596" width="13" style="264" customWidth="1"/>
    <col min="14597" max="14597" width="13.5703125" style="264" customWidth="1"/>
    <col min="14598" max="14848" width="9.140625" style="264"/>
    <col min="14849" max="14849" width="17.140625" style="264" customWidth="1"/>
    <col min="14850" max="14850" width="47.28515625" style="264" customWidth="1"/>
    <col min="14851" max="14852" width="13" style="264" customWidth="1"/>
    <col min="14853" max="14853" width="13.5703125" style="264" customWidth="1"/>
    <col min="14854" max="15104" width="9.140625" style="264"/>
    <col min="15105" max="15105" width="17.140625" style="264" customWidth="1"/>
    <col min="15106" max="15106" width="47.28515625" style="264" customWidth="1"/>
    <col min="15107" max="15108" width="13" style="264" customWidth="1"/>
    <col min="15109" max="15109" width="13.5703125" style="264" customWidth="1"/>
    <col min="15110" max="15360" width="9.140625" style="264"/>
    <col min="15361" max="15361" width="17.140625" style="264" customWidth="1"/>
    <col min="15362" max="15362" width="47.28515625" style="264" customWidth="1"/>
    <col min="15363" max="15364" width="13" style="264" customWidth="1"/>
    <col min="15365" max="15365" width="13.5703125" style="264" customWidth="1"/>
    <col min="15366" max="15616" width="9.140625" style="264"/>
    <col min="15617" max="15617" width="17.140625" style="264" customWidth="1"/>
    <col min="15618" max="15618" width="47.28515625" style="264" customWidth="1"/>
    <col min="15619" max="15620" width="13" style="264" customWidth="1"/>
    <col min="15621" max="15621" width="13.5703125" style="264" customWidth="1"/>
    <col min="15622" max="15872" width="9.140625" style="264"/>
    <col min="15873" max="15873" width="17.140625" style="264" customWidth="1"/>
    <col min="15874" max="15874" width="47.28515625" style="264" customWidth="1"/>
    <col min="15875" max="15876" width="13" style="264" customWidth="1"/>
    <col min="15877" max="15877" width="13.5703125" style="264" customWidth="1"/>
    <col min="15878" max="16128" width="9.140625" style="264"/>
    <col min="16129" max="16129" width="17.140625" style="264" customWidth="1"/>
    <col min="16130" max="16130" width="47.28515625" style="264" customWidth="1"/>
    <col min="16131" max="16132" width="13" style="264" customWidth="1"/>
    <col min="16133" max="16133" width="13.5703125" style="264" customWidth="1"/>
    <col min="16134" max="16384" width="9.140625" style="264"/>
  </cols>
  <sheetData>
    <row r="1" spans="1:5" ht="18.75" x14ac:dyDescent="0.25">
      <c r="A1" s="739" t="s">
        <v>313</v>
      </c>
      <c r="B1" s="739"/>
      <c r="C1" s="739"/>
      <c r="D1" s="739"/>
      <c r="E1" s="739"/>
    </row>
    <row r="2" spans="1:5" ht="86.25" customHeight="1" x14ac:dyDescent="0.25">
      <c r="A2" s="555" t="s">
        <v>355</v>
      </c>
      <c r="B2" s="555"/>
      <c r="C2" s="555"/>
      <c r="D2" s="555"/>
      <c r="E2" s="555"/>
    </row>
    <row r="3" spans="1:5" ht="18.75" x14ac:dyDescent="0.25">
      <c r="A3" s="696" t="s">
        <v>254</v>
      </c>
      <c r="B3" s="696" t="s">
        <v>50</v>
      </c>
      <c r="C3" s="696" t="s">
        <v>246</v>
      </c>
      <c r="D3" s="696"/>
      <c r="E3" s="696"/>
    </row>
    <row r="4" spans="1:5" ht="18.75" x14ac:dyDescent="0.25">
      <c r="A4" s="696"/>
      <c r="B4" s="696"/>
      <c r="C4" s="696" t="s">
        <v>354</v>
      </c>
      <c r="D4" s="696" t="s">
        <v>219</v>
      </c>
      <c r="E4" s="696"/>
    </row>
    <row r="5" spans="1:5" ht="18.75" x14ac:dyDescent="0.25">
      <c r="A5" s="696"/>
      <c r="B5" s="696"/>
      <c r="C5" s="696"/>
      <c r="D5" s="76" t="s">
        <v>225</v>
      </c>
      <c r="E5" s="76" t="s">
        <v>218</v>
      </c>
    </row>
    <row r="6" spans="1:5" ht="18.75" x14ac:dyDescent="0.25">
      <c r="A6" s="272">
        <v>1</v>
      </c>
      <c r="B6" s="272">
        <v>2</v>
      </c>
      <c r="C6" s="272">
        <v>3</v>
      </c>
      <c r="D6" s="272">
        <v>4</v>
      </c>
      <c r="E6" s="272">
        <v>5</v>
      </c>
    </row>
    <row r="7" spans="1:5" ht="18.75" x14ac:dyDescent="0.25">
      <c r="A7" s="76">
        <v>1</v>
      </c>
      <c r="B7" s="269" t="s">
        <v>6</v>
      </c>
      <c r="C7" s="268">
        <v>16931.099999999999</v>
      </c>
      <c r="D7" s="268">
        <v>16931.099999999999</v>
      </c>
      <c r="E7" s="268">
        <v>16931.099999999999</v>
      </c>
    </row>
    <row r="8" spans="1:5" ht="18.75" x14ac:dyDescent="0.25">
      <c r="A8" s="76">
        <v>2</v>
      </c>
      <c r="B8" s="269" t="s">
        <v>7</v>
      </c>
      <c r="C8" s="268">
        <v>22690.800000000003</v>
      </c>
      <c r="D8" s="268">
        <v>22690.800000000003</v>
      </c>
      <c r="E8" s="268">
        <v>22690.800000000003</v>
      </c>
    </row>
    <row r="9" spans="1:5" ht="18.75" x14ac:dyDescent="0.25">
      <c r="A9" s="76">
        <v>3</v>
      </c>
      <c r="B9" s="269" t="s">
        <v>8</v>
      </c>
      <c r="C9" s="268">
        <v>81339.700000000012</v>
      </c>
      <c r="D9" s="268">
        <v>81339.700000000012</v>
      </c>
      <c r="E9" s="268">
        <v>81339.700000000012</v>
      </c>
    </row>
    <row r="10" spans="1:5" ht="18.75" x14ac:dyDescent="0.25">
      <c r="A10" s="76">
        <v>4</v>
      </c>
      <c r="B10" s="269" t="s">
        <v>9</v>
      </c>
      <c r="C10" s="268">
        <v>16740.800000000003</v>
      </c>
      <c r="D10" s="268">
        <v>16740.800000000003</v>
      </c>
      <c r="E10" s="268">
        <v>16740.800000000003</v>
      </c>
    </row>
    <row r="11" spans="1:5" ht="18.75" x14ac:dyDescent="0.25">
      <c r="A11" s="76">
        <v>5</v>
      </c>
      <c r="B11" s="269" t="s">
        <v>10</v>
      </c>
      <c r="C11" s="268">
        <v>37395.999999999993</v>
      </c>
      <c r="D11" s="268">
        <v>37395.999999999993</v>
      </c>
      <c r="E11" s="268">
        <v>37395.999999999993</v>
      </c>
    </row>
    <row r="12" spans="1:5" ht="18.75" x14ac:dyDescent="0.25">
      <c r="A12" s="76">
        <v>6</v>
      </c>
      <c r="B12" s="269" t="s">
        <v>11</v>
      </c>
      <c r="C12" s="268">
        <v>11822.400000000001</v>
      </c>
      <c r="D12" s="268">
        <v>11822.400000000001</v>
      </c>
      <c r="E12" s="268">
        <v>11822.400000000001</v>
      </c>
    </row>
    <row r="13" spans="1:5" ht="18.75" x14ac:dyDescent="0.25">
      <c r="A13" s="76">
        <v>7</v>
      </c>
      <c r="B13" s="269" t="s">
        <v>12</v>
      </c>
      <c r="C13" s="268">
        <v>17454.899999999998</v>
      </c>
      <c r="D13" s="268">
        <v>17454.899999999998</v>
      </c>
      <c r="E13" s="268">
        <v>17454.899999999998</v>
      </c>
    </row>
    <row r="14" spans="1:5" ht="18.75" x14ac:dyDescent="0.25">
      <c r="A14" s="76">
        <v>8</v>
      </c>
      <c r="B14" s="269" t="s">
        <v>13</v>
      </c>
      <c r="C14" s="268">
        <v>22278.600000000002</v>
      </c>
      <c r="D14" s="268">
        <v>22278.600000000002</v>
      </c>
      <c r="E14" s="268">
        <v>22278.600000000002</v>
      </c>
    </row>
    <row r="15" spans="1:5" ht="18.75" x14ac:dyDescent="0.25">
      <c r="A15" s="76">
        <v>9</v>
      </c>
      <c r="B15" s="269" t="s">
        <v>14</v>
      </c>
      <c r="C15" s="268">
        <v>18200.400000000001</v>
      </c>
      <c r="D15" s="268">
        <v>18200.400000000001</v>
      </c>
      <c r="E15" s="268">
        <v>18200.400000000001</v>
      </c>
    </row>
    <row r="16" spans="1:5" ht="18.75" x14ac:dyDescent="0.25">
      <c r="A16" s="76">
        <v>10</v>
      </c>
      <c r="B16" s="271" t="s">
        <v>15</v>
      </c>
      <c r="C16" s="268">
        <v>16978.3</v>
      </c>
      <c r="D16" s="268">
        <v>16978.3</v>
      </c>
      <c r="E16" s="268">
        <v>16978.3</v>
      </c>
    </row>
    <row r="17" spans="1:17" ht="18.75" x14ac:dyDescent="0.25">
      <c r="A17" s="76">
        <v>11</v>
      </c>
      <c r="B17" s="271" t="s">
        <v>16</v>
      </c>
      <c r="C17" s="268">
        <v>9348.0999999999985</v>
      </c>
      <c r="D17" s="268">
        <v>9348.0999999999985</v>
      </c>
      <c r="E17" s="268">
        <v>9348.0999999999985</v>
      </c>
    </row>
    <row r="18" spans="1:17" ht="18.75" x14ac:dyDescent="0.25">
      <c r="A18" s="76">
        <v>12</v>
      </c>
      <c r="B18" s="269" t="s">
        <v>17</v>
      </c>
      <c r="C18" s="268">
        <v>13033.199999999999</v>
      </c>
      <c r="D18" s="268">
        <v>13033.199999999999</v>
      </c>
      <c r="E18" s="268">
        <v>13033.199999999999</v>
      </c>
    </row>
    <row r="19" spans="1:17" ht="18.75" x14ac:dyDescent="0.3">
      <c r="A19" s="76">
        <v>13</v>
      </c>
      <c r="B19" s="269" t="s">
        <v>18</v>
      </c>
      <c r="C19" s="268">
        <v>12830.7</v>
      </c>
      <c r="D19" s="268">
        <v>12830.7</v>
      </c>
      <c r="E19" s="268">
        <v>12830.7</v>
      </c>
      <c r="Q19" s="270"/>
    </row>
    <row r="20" spans="1:17" ht="18.75" x14ac:dyDescent="0.25">
      <c r="A20" s="76">
        <v>14</v>
      </c>
      <c r="B20" s="269" t="s">
        <v>19</v>
      </c>
      <c r="C20" s="268">
        <v>5482</v>
      </c>
      <c r="D20" s="268">
        <v>5482</v>
      </c>
      <c r="E20" s="268">
        <v>5482</v>
      </c>
    </row>
    <row r="21" spans="1:17" ht="18.75" x14ac:dyDescent="0.25">
      <c r="A21" s="76">
        <v>15</v>
      </c>
      <c r="B21" s="269" t="s">
        <v>20</v>
      </c>
      <c r="C21" s="268">
        <v>20018.399999999998</v>
      </c>
      <c r="D21" s="268">
        <v>20018.399999999998</v>
      </c>
      <c r="E21" s="268">
        <v>20018.399999999998</v>
      </c>
    </row>
    <row r="22" spans="1:17" ht="18.75" x14ac:dyDescent="0.25">
      <c r="A22" s="76">
        <v>16</v>
      </c>
      <c r="B22" s="269" t="s">
        <v>21</v>
      </c>
      <c r="C22" s="268">
        <v>6590.3000000000011</v>
      </c>
      <c r="D22" s="268">
        <v>6590.3000000000011</v>
      </c>
      <c r="E22" s="268">
        <v>6590.3000000000011</v>
      </c>
    </row>
    <row r="23" spans="1:17" ht="18.75" x14ac:dyDescent="0.25">
      <c r="A23" s="76">
        <v>17</v>
      </c>
      <c r="B23" s="269" t="s">
        <v>22</v>
      </c>
      <c r="C23" s="268">
        <v>19834.400000000001</v>
      </c>
      <c r="D23" s="268">
        <v>19834.400000000001</v>
      </c>
      <c r="E23" s="268">
        <v>19834.400000000001</v>
      </c>
    </row>
    <row r="24" spans="1:17" ht="18.75" x14ac:dyDescent="0.25">
      <c r="A24" s="76">
        <v>18</v>
      </c>
      <c r="B24" s="269" t="s">
        <v>23</v>
      </c>
      <c r="C24" s="268">
        <v>9674.8999999999978</v>
      </c>
      <c r="D24" s="268">
        <v>9674.8999999999978</v>
      </c>
      <c r="E24" s="268">
        <v>9674.8999999999978</v>
      </c>
    </row>
    <row r="25" spans="1:17" ht="18.75" x14ac:dyDescent="0.25">
      <c r="A25" s="76">
        <v>19</v>
      </c>
      <c r="B25" s="269" t="s">
        <v>24</v>
      </c>
      <c r="C25" s="268">
        <v>10430.600000000002</v>
      </c>
      <c r="D25" s="268">
        <v>10430.600000000002</v>
      </c>
      <c r="E25" s="268">
        <v>10430.600000000002</v>
      </c>
    </row>
    <row r="26" spans="1:17" ht="18.75" x14ac:dyDescent="0.25">
      <c r="A26" s="76">
        <v>20</v>
      </c>
      <c r="B26" s="269" t="s">
        <v>25</v>
      </c>
      <c r="C26" s="268">
        <v>6367.4</v>
      </c>
      <c r="D26" s="268">
        <v>6367.4</v>
      </c>
      <c r="E26" s="268">
        <v>6367.4</v>
      </c>
    </row>
    <row r="27" spans="1:17" ht="18.75" x14ac:dyDescent="0.25">
      <c r="A27" s="76">
        <v>21</v>
      </c>
      <c r="B27" s="269" t="s">
        <v>26</v>
      </c>
      <c r="C27" s="268">
        <v>17142.900000000001</v>
      </c>
      <c r="D27" s="268">
        <v>17142.900000000001</v>
      </c>
      <c r="E27" s="268">
        <v>17142.900000000001</v>
      </c>
    </row>
    <row r="28" spans="1:17" ht="18.75" x14ac:dyDescent="0.25">
      <c r="A28" s="76">
        <v>22</v>
      </c>
      <c r="B28" s="269" t="s">
        <v>27</v>
      </c>
      <c r="C28" s="268">
        <v>10108.500000000002</v>
      </c>
      <c r="D28" s="268">
        <v>10108.500000000002</v>
      </c>
      <c r="E28" s="268">
        <v>10108.500000000002</v>
      </c>
    </row>
    <row r="29" spans="1:17" ht="18.75" x14ac:dyDescent="0.25">
      <c r="A29" s="76">
        <v>23</v>
      </c>
      <c r="B29" s="269" t="s">
        <v>28</v>
      </c>
      <c r="C29" s="268">
        <v>35283.600000000006</v>
      </c>
      <c r="D29" s="268">
        <v>35283.600000000006</v>
      </c>
      <c r="E29" s="268">
        <v>35283.600000000006</v>
      </c>
    </row>
    <row r="30" spans="1:17" ht="18.75" x14ac:dyDescent="0.25">
      <c r="A30" s="76">
        <v>24</v>
      </c>
      <c r="B30" s="269" t="s">
        <v>29</v>
      </c>
      <c r="C30" s="268">
        <v>5296.0000000000009</v>
      </c>
      <c r="D30" s="268">
        <v>5296.0000000000009</v>
      </c>
      <c r="E30" s="268">
        <v>5296.0000000000009</v>
      </c>
    </row>
    <row r="31" spans="1:17" ht="18.75" x14ac:dyDescent="0.25">
      <c r="A31" s="76">
        <v>25</v>
      </c>
      <c r="B31" s="269" t="s">
        <v>30</v>
      </c>
      <c r="C31" s="268">
        <v>17952.299999999996</v>
      </c>
      <c r="D31" s="268">
        <v>17952.299999999996</v>
      </c>
      <c r="E31" s="268">
        <v>17952.299999999996</v>
      </c>
    </row>
    <row r="32" spans="1:17" ht="18.75" x14ac:dyDescent="0.25">
      <c r="A32" s="76">
        <v>26</v>
      </c>
      <c r="B32" s="269" t="s">
        <v>31</v>
      </c>
      <c r="C32" s="268">
        <v>7138.7</v>
      </c>
      <c r="D32" s="268">
        <v>7138.7</v>
      </c>
      <c r="E32" s="268">
        <v>7138.7</v>
      </c>
    </row>
    <row r="33" spans="1:5" ht="18.75" x14ac:dyDescent="0.25">
      <c r="A33" s="76">
        <v>27</v>
      </c>
      <c r="B33" s="269" t="s">
        <v>32</v>
      </c>
      <c r="C33" s="268">
        <v>21055.5</v>
      </c>
      <c r="D33" s="268">
        <v>21055.5</v>
      </c>
      <c r="E33" s="268">
        <v>21055.5</v>
      </c>
    </row>
    <row r="34" spans="1:5" ht="18.75" x14ac:dyDescent="0.25">
      <c r="A34" s="76">
        <v>28</v>
      </c>
      <c r="B34" s="269" t="s">
        <v>33</v>
      </c>
      <c r="C34" s="268">
        <v>35672.099999999991</v>
      </c>
      <c r="D34" s="268">
        <v>35672.099999999991</v>
      </c>
      <c r="E34" s="268">
        <v>35672.099999999991</v>
      </c>
    </row>
    <row r="35" spans="1:5" ht="18.75" x14ac:dyDescent="0.25">
      <c r="A35" s="76">
        <v>29</v>
      </c>
      <c r="B35" s="269" t="s">
        <v>34</v>
      </c>
      <c r="C35" s="268">
        <v>20500.600000000002</v>
      </c>
      <c r="D35" s="268">
        <v>20500.600000000002</v>
      </c>
      <c r="E35" s="268">
        <v>20500.600000000002</v>
      </c>
    </row>
    <row r="36" spans="1:5" ht="18.75" x14ac:dyDescent="0.25">
      <c r="A36" s="76">
        <v>30</v>
      </c>
      <c r="B36" s="269" t="s">
        <v>35</v>
      </c>
      <c r="C36" s="268">
        <v>13325.2</v>
      </c>
      <c r="D36" s="268">
        <v>13325.2</v>
      </c>
      <c r="E36" s="268">
        <v>13325.2</v>
      </c>
    </row>
    <row r="37" spans="1:5" ht="18.75" x14ac:dyDescent="0.25">
      <c r="A37" s="76">
        <v>31</v>
      </c>
      <c r="B37" s="269" t="s">
        <v>36</v>
      </c>
      <c r="C37" s="268">
        <v>23090.699999999997</v>
      </c>
      <c r="D37" s="268">
        <v>23090.699999999997</v>
      </c>
      <c r="E37" s="268">
        <v>23090.699999999997</v>
      </c>
    </row>
    <row r="38" spans="1:5" ht="18.75" x14ac:dyDescent="0.25">
      <c r="A38" s="76">
        <v>32</v>
      </c>
      <c r="B38" s="269" t="s">
        <v>37</v>
      </c>
      <c r="C38" s="268">
        <v>40077.600000000006</v>
      </c>
      <c r="D38" s="268">
        <v>40077.600000000006</v>
      </c>
      <c r="E38" s="268">
        <v>40077.600000000006</v>
      </c>
    </row>
    <row r="39" spans="1:5" ht="18.75" x14ac:dyDescent="0.25">
      <c r="A39" s="76">
        <v>33</v>
      </c>
      <c r="B39" s="269" t="s">
        <v>38</v>
      </c>
      <c r="C39" s="268">
        <v>9123.3999999999978</v>
      </c>
      <c r="D39" s="268">
        <v>9123.3999999999978</v>
      </c>
      <c r="E39" s="268">
        <v>9123.3999999999978</v>
      </c>
    </row>
    <row r="40" spans="1:5" ht="18.75" x14ac:dyDescent="0.25">
      <c r="A40" s="76">
        <v>34</v>
      </c>
      <c r="B40" s="269" t="s">
        <v>39</v>
      </c>
      <c r="C40" s="268">
        <v>10507.3</v>
      </c>
      <c r="D40" s="268">
        <v>10507.3</v>
      </c>
      <c r="E40" s="268">
        <v>10507.3</v>
      </c>
    </row>
    <row r="41" spans="1:5" ht="18.75" x14ac:dyDescent="0.25">
      <c r="A41" s="76">
        <v>35</v>
      </c>
      <c r="B41" s="269" t="s">
        <v>40</v>
      </c>
      <c r="C41" s="268">
        <v>14891.599999999999</v>
      </c>
      <c r="D41" s="268">
        <v>14891.599999999999</v>
      </c>
      <c r="E41" s="268">
        <v>14891.599999999999</v>
      </c>
    </row>
    <row r="42" spans="1:5" ht="18.75" x14ac:dyDescent="0.25">
      <c r="A42" s="76">
        <v>36</v>
      </c>
      <c r="B42" s="269" t="s">
        <v>41</v>
      </c>
      <c r="C42" s="268">
        <v>9519.5999999999985</v>
      </c>
      <c r="D42" s="268">
        <v>9519.5999999999985</v>
      </c>
      <c r="E42" s="268">
        <v>9519.5999999999985</v>
      </c>
    </row>
    <row r="43" spans="1:5" ht="18.75" x14ac:dyDescent="0.25">
      <c r="A43" s="76">
        <v>37</v>
      </c>
      <c r="B43" s="269" t="s">
        <v>42</v>
      </c>
      <c r="C43" s="268">
        <v>20719.000000000004</v>
      </c>
      <c r="D43" s="268">
        <v>20719.000000000004</v>
      </c>
      <c r="E43" s="268">
        <v>20719.000000000004</v>
      </c>
    </row>
    <row r="44" spans="1:5" ht="18.75" x14ac:dyDescent="0.25">
      <c r="A44" s="76">
        <v>38</v>
      </c>
      <c r="B44" s="269" t="s">
        <v>43</v>
      </c>
      <c r="C44" s="268">
        <v>22975.599999999999</v>
      </c>
      <c r="D44" s="268">
        <v>22975.599999999999</v>
      </c>
      <c r="E44" s="268">
        <v>22975.599999999999</v>
      </c>
    </row>
    <row r="45" spans="1:5" ht="18.75" x14ac:dyDescent="0.25">
      <c r="A45" s="76">
        <v>39</v>
      </c>
      <c r="B45" s="269" t="s">
        <v>44</v>
      </c>
      <c r="C45" s="268">
        <v>18057.299999999996</v>
      </c>
      <c r="D45" s="268">
        <v>18057.299999999996</v>
      </c>
      <c r="E45" s="268">
        <v>18057.299999999996</v>
      </c>
    </row>
    <row r="46" spans="1:5" ht="18.75" x14ac:dyDescent="0.25">
      <c r="A46" s="76">
        <v>40</v>
      </c>
      <c r="B46" s="269" t="s">
        <v>45</v>
      </c>
      <c r="C46" s="268">
        <v>13692.3</v>
      </c>
      <c r="D46" s="268">
        <v>13692.3</v>
      </c>
      <c r="E46" s="268">
        <v>13692.3</v>
      </c>
    </row>
    <row r="47" spans="1:5" ht="18.75" x14ac:dyDescent="0.3">
      <c r="A47" s="76">
        <v>41</v>
      </c>
      <c r="B47" s="249" t="s">
        <v>46</v>
      </c>
      <c r="C47" s="268">
        <v>4773.7999999999993</v>
      </c>
      <c r="D47" s="268">
        <v>4773.7999999999993</v>
      </c>
      <c r="E47" s="268">
        <v>4773.7999999999993</v>
      </c>
    </row>
    <row r="48" spans="1:5" ht="18.75" x14ac:dyDescent="0.3">
      <c r="A48" s="76">
        <v>42</v>
      </c>
      <c r="B48" s="249" t="s">
        <v>47</v>
      </c>
      <c r="C48" s="268">
        <v>1677.5</v>
      </c>
      <c r="D48" s="268">
        <v>1677.5</v>
      </c>
      <c r="E48" s="268">
        <v>1677.5</v>
      </c>
    </row>
    <row r="49" spans="1:5" ht="18.75" x14ac:dyDescent="0.3">
      <c r="A49" s="267"/>
      <c r="B49" s="266" t="s">
        <v>48</v>
      </c>
      <c r="C49" s="265">
        <f>SUM(C7:C48)</f>
        <v>748024.10000000009</v>
      </c>
      <c r="D49" s="265">
        <f>SUM(D7:D48)</f>
        <v>748024.10000000009</v>
      </c>
      <c r="E49" s="265">
        <f>SUM(E7:E48)</f>
        <v>748024.10000000009</v>
      </c>
    </row>
  </sheetData>
  <autoFilter ref="A6" xr:uid="{00000000-0009-0000-0000-000022000000}"/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6692913385826772" bottom="0.6692913385826772" header="0.31496062992125984" footer="0.31496062992125984"/>
  <pageSetup paperSize="9" scale="77" orientation="portrait" r:id="rId1"/>
  <headerFooter>
    <oddFooter>&amp;L&amp;"Times New Roman,обычный"&amp;8&amp;Z&amp;F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5" tint="0.39997558519241921"/>
    <pageSetUpPr fitToPage="1"/>
  </sheetPr>
  <dimension ref="A1:E15"/>
  <sheetViews>
    <sheetView view="pageBreakPreview" zoomScaleNormal="100" zoomScaleSheetLayoutView="100" workbookViewId="0">
      <selection activeCell="D8" sqref="D8"/>
    </sheetView>
  </sheetViews>
  <sheetFormatPr defaultColWidth="9.140625" defaultRowHeight="18.75" x14ac:dyDescent="0.2"/>
  <cols>
    <col min="1" max="1" width="5.5703125" style="172" bestFit="1" customWidth="1"/>
    <col min="2" max="2" width="43.7109375" style="172" customWidth="1"/>
    <col min="3" max="5" width="16.28515625" style="173" customWidth="1"/>
    <col min="6" max="9" width="9.140625" style="172"/>
    <col min="10" max="10" width="113.140625" style="172" customWidth="1"/>
    <col min="11" max="16384" width="9.140625" style="172"/>
  </cols>
  <sheetData>
    <row r="1" spans="1:5" x14ac:dyDescent="0.2">
      <c r="A1" s="740" t="s">
        <v>376</v>
      </c>
      <c r="B1" s="740"/>
      <c r="C1" s="740"/>
      <c r="D1" s="740"/>
      <c r="E1" s="740"/>
    </row>
    <row r="2" spans="1:5" ht="90" customHeight="1" x14ac:dyDescent="0.2">
      <c r="A2" s="532" t="s">
        <v>356</v>
      </c>
      <c r="B2" s="532"/>
      <c r="C2" s="532"/>
      <c r="D2" s="532"/>
      <c r="E2" s="532"/>
    </row>
    <row r="3" spans="1:5" ht="18.75" customHeight="1" x14ac:dyDescent="0.2">
      <c r="A3" s="686" t="s">
        <v>240</v>
      </c>
      <c r="B3" s="527" t="s">
        <v>226</v>
      </c>
      <c r="C3" s="527" t="s">
        <v>246</v>
      </c>
      <c r="D3" s="527"/>
      <c r="E3" s="527"/>
    </row>
    <row r="4" spans="1:5" ht="18.75" customHeight="1" x14ac:dyDescent="0.2">
      <c r="A4" s="686"/>
      <c r="B4" s="527"/>
      <c r="C4" s="527" t="s">
        <v>225</v>
      </c>
      <c r="D4" s="527" t="s">
        <v>219</v>
      </c>
      <c r="E4" s="527"/>
    </row>
    <row r="5" spans="1:5" x14ac:dyDescent="0.2">
      <c r="A5" s="686"/>
      <c r="B5" s="527"/>
      <c r="C5" s="527"/>
      <c r="D5" s="331" t="s">
        <v>218</v>
      </c>
      <c r="E5" s="331" t="s">
        <v>342</v>
      </c>
    </row>
    <row r="6" spans="1:5" x14ac:dyDescent="0.2">
      <c r="A6" s="281">
        <v>1</v>
      </c>
      <c r="B6" s="280">
        <v>2</v>
      </c>
      <c r="C6" s="279">
        <v>3</v>
      </c>
      <c r="D6" s="278">
        <v>4</v>
      </c>
      <c r="E6" s="278">
        <v>5</v>
      </c>
    </row>
    <row r="7" spans="1:5" x14ac:dyDescent="0.2">
      <c r="A7" s="277">
        <v>1</v>
      </c>
      <c r="B7" s="276" t="s">
        <v>8</v>
      </c>
      <c r="C7" s="275">
        <v>6958</v>
      </c>
      <c r="D7" s="274">
        <v>0</v>
      </c>
      <c r="E7" s="274">
        <v>13513.9</v>
      </c>
    </row>
    <row r="8" spans="1:5" x14ac:dyDescent="0.2">
      <c r="A8" s="277">
        <v>2</v>
      </c>
      <c r="B8" s="276" t="s">
        <v>10</v>
      </c>
      <c r="C8" s="275">
        <v>2420.3000000000002</v>
      </c>
      <c r="D8" s="274">
        <v>0</v>
      </c>
      <c r="E8" s="274">
        <v>2627.4</v>
      </c>
    </row>
    <row r="9" spans="1:5" x14ac:dyDescent="0.2">
      <c r="A9" s="277">
        <v>3</v>
      </c>
      <c r="B9" s="276" t="s">
        <v>13</v>
      </c>
      <c r="C9" s="275">
        <v>0</v>
      </c>
      <c r="D9" s="274">
        <v>2074.5</v>
      </c>
      <c r="E9" s="274">
        <v>0</v>
      </c>
    </row>
    <row r="10" spans="1:5" x14ac:dyDescent="0.2">
      <c r="A10" s="277">
        <v>4</v>
      </c>
      <c r="B10" s="276" t="s">
        <v>30</v>
      </c>
      <c r="C10" s="275">
        <v>1673</v>
      </c>
      <c r="D10" s="274">
        <v>0</v>
      </c>
      <c r="E10" s="274">
        <v>0</v>
      </c>
    </row>
    <row r="11" spans="1:5" x14ac:dyDescent="0.2">
      <c r="A11" s="277">
        <v>5</v>
      </c>
      <c r="B11" s="276" t="s">
        <v>33</v>
      </c>
      <c r="C11" s="275">
        <v>0</v>
      </c>
      <c r="D11" s="274">
        <v>3809.9</v>
      </c>
      <c r="E11" s="274">
        <v>2754.9</v>
      </c>
    </row>
    <row r="12" spans="1:5" x14ac:dyDescent="0.2">
      <c r="A12" s="277">
        <v>6</v>
      </c>
      <c r="B12" s="276" t="s">
        <v>34</v>
      </c>
      <c r="C12" s="275">
        <v>1381.4</v>
      </c>
      <c r="D12" s="274">
        <v>0</v>
      </c>
      <c r="E12" s="274">
        <v>0</v>
      </c>
    </row>
    <row r="13" spans="1:5" x14ac:dyDescent="0.2">
      <c r="A13" s="277">
        <v>7</v>
      </c>
      <c r="B13" s="276" t="s">
        <v>36</v>
      </c>
      <c r="C13" s="275">
        <v>0</v>
      </c>
      <c r="D13" s="274">
        <v>8206.7000000000007</v>
      </c>
      <c r="E13" s="274">
        <v>2378</v>
      </c>
    </row>
    <row r="14" spans="1:5" x14ac:dyDescent="0.2">
      <c r="A14" s="229"/>
      <c r="B14" s="230" t="s">
        <v>48</v>
      </c>
      <c r="C14" s="273">
        <f>SUM(C7:C13)</f>
        <v>12432.699999999999</v>
      </c>
      <c r="D14" s="273">
        <f t="shared" ref="D14:E14" si="0">SUM(D7:D13)</f>
        <v>14091.1</v>
      </c>
      <c r="E14" s="273">
        <f t="shared" si="0"/>
        <v>21274.2</v>
      </c>
    </row>
    <row r="15" spans="1:5" ht="108.75" customHeight="1" x14ac:dyDescent="0.2">
      <c r="A15" s="683"/>
      <c r="B15" s="684"/>
      <c r="C15" s="684"/>
      <c r="D15" s="684"/>
      <c r="E15" s="684"/>
    </row>
  </sheetData>
  <mergeCells count="8">
    <mergeCell ref="A15:E15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78740157480314965" bottom="0.78740157480314965" header="0.31496062992125984" footer="0.51181102362204722"/>
  <pageSetup paperSize="9" scale="94" orientation="portrait" r:id="rId1"/>
  <headerFooter>
    <oddFooter>&amp;L&amp;"Times New Roman,обычный"&amp;8&amp;Z&amp;F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5" tint="0.39997558519241921"/>
    <pageSetUpPr fitToPage="1"/>
  </sheetPr>
  <dimension ref="A1:E16"/>
  <sheetViews>
    <sheetView view="pageBreakPreview" zoomScale="95" zoomScaleNormal="100" zoomScaleSheetLayoutView="95" workbookViewId="0">
      <selection activeCell="A3" sqref="A3:E3"/>
    </sheetView>
  </sheetViews>
  <sheetFormatPr defaultColWidth="9.140625" defaultRowHeight="15.75" x14ac:dyDescent="0.2"/>
  <cols>
    <col min="1" max="1" width="6" style="201" customWidth="1"/>
    <col min="2" max="2" width="47.7109375" style="201" customWidth="1"/>
    <col min="3" max="4" width="16.28515625" style="202" customWidth="1"/>
    <col min="5" max="5" width="16.28515625" style="201" customWidth="1"/>
    <col min="6" max="16384" width="9.140625" style="201"/>
  </cols>
  <sheetData>
    <row r="1" spans="1:5" ht="0.75" customHeight="1" x14ac:dyDescent="0.2">
      <c r="A1" s="742"/>
      <c r="B1" s="742"/>
      <c r="C1" s="742"/>
      <c r="D1" s="203"/>
    </row>
    <row r="2" spans="1:5" ht="24.6" customHeight="1" x14ac:dyDescent="0.2">
      <c r="A2" s="649" t="s">
        <v>377</v>
      </c>
      <c r="B2" s="649"/>
      <c r="C2" s="649"/>
      <c r="D2" s="649"/>
      <c r="E2" s="649"/>
    </row>
    <row r="3" spans="1:5" ht="94.5" customHeight="1" x14ac:dyDescent="0.2">
      <c r="A3" s="741" t="s">
        <v>395</v>
      </c>
      <c r="B3" s="741"/>
      <c r="C3" s="741"/>
      <c r="D3" s="741"/>
      <c r="E3" s="741"/>
    </row>
    <row r="4" spans="1:5" ht="15.75" customHeight="1" x14ac:dyDescent="0.2">
      <c r="A4" s="663" t="s">
        <v>254</v>
      </c>
      <c r="B4" s="671" t="s">
        <v>50</v>
      </c>
      <c r="C4" s="665" t="s">
        <v>246</v>
      </c>
      <c r="D4" s="672"/>
      <c r="E4" s="666"/>
    </row>
    <row r="5" spans="1:5" ht="15.75" customHeight="1" x14ac:dyDescent="0.2">
      <c r="A5" s="743"/>
      <c r="B5" s="671"/>
      <c r="C5" s="663" t="s">
        <v>225</v>
      </c>
      <c r="D5" s="665" t="s">
        <v>219</v>
      </c>
      <c r="E5" s="666"/>
    </row>
    <row r="6" spans="1:5" ht="18.75" x14ac:dyDescent="0.2">
      <c r="A6" s="664"/>
      <c r="B6" s="671"/>
      <c r="C6" s="664"/>
      <c r="D6" s="332" t="s">
        <v>218</v>
      </c>
      <c r="E6" s="332" t="s">
        <v>224</v>
      </c>
    </row>
    <row r="7" spans="1:5" s="505" customFormat="1" ht="20.45" customHeight="1" x14ac:dyDescent="0.3">
      <c r="A7" s="504" t="s">
        <v>253</v>
      </c>
      <c r="B7" s="504" t="s">
        <v>252</v>
      </c>
      <c r="C7" s="504" t="s">
        <v>251</v>
      </c>
      <c r="D7" s="504">
        <v>4</v>
      </c>
      <c r="E7" s="504">
        <v>5</v>
      </c>
    </row>
    <row r="8" spans="1:5" ht="19.149999999999999" customHeight="1" x14ac:dyDescent="0.2">
      <c r="A8" s="333">
        <v>1</v>
      </c>
      <c r="B8" s="334" t="s">
        <v>15</v>
      </c>
      <c r="C8" s="335">
        <v>124.4</v>
      </c>
      <c r="D8" s="335">
        <v>28.7</v>
      </c>
      <c r="E8" s="335">
        <v>242.7</v>
      </c>
    </row>
    <row r="9" spans="1:5" ht="19.149999999999999" customHeight="1" x14ac:dyDescent="0.2">
      <c r="A9" s="333">
        <v>2</v>
      </c>
      <c r="B9" s="334" t="s">
        <v>10</v>
      </c>
      <c r="C9" s="335">
        <v>0</v>
      </c>
      <c r="D9" s="335">
        <v>263.7</v>
      </c>
      <c r="E9" s="335">
        <v>0</v>
      </c>
    </row>
    <row r="10" spans="1:5" ht="19.149999999999999" customHeight="1" x14ac:dyDescent="0.2">
      <c r="A10" s="333">
        <v>3</v>
      </c>
      <c r="B10" s="334" t="s">
        <v>18</v>
      </c>
      <c r="C10" s="335">
        <v>176.5</v>
      </c>
      <c r="D10" s="335">
        <v>0</v>
      </c>
      <c r="E10" s="335">
        <v>0</v>
      </c>
    </row>
    <row r="11" spans="1:5" ht="19.149999999999999" customHeight="1" x14ac:dyDescent="0.2">
      <c r="A11" s="333">
        <v>4</v>
      </c>
      <c r="B11" s="334" t="s">
        <v>38</v>
      </c>
      <c r="C11" s="335">
        <v>329</v>
      </c>
      <c r="D11" s="335">
        <v>732.2</v>
      </c>
      <c r="E11" s="335">
        <v>682.3</v>
      </c>
    </row>
    <row r="12" spans="1:5" ht="19.149999999999999" customHeight="1" x14ac:dyDescent="0.2">
      <c r="A12" s="333">
        <v>5</v>
      </c>
      <c r="B12" s="334" t="s">
        <v>20</v>
      </c>
      <c r="C12" s="335">
        <v>148.4</v>
      </c>
      <c r="D12" s="335">
        <v>454.9</v>
      </c>
      <c r="E12" s="335">
        <v>530.6</v>
      </c>
    </row>
    <row r="13" spans="1:5" ht="19.149999999999999" customHeight="1" x14ac:dyDescent="0.2">
      <c r="A13" s="333">
        <v>6</v>
      </c>
      <c r="B13" s="334" t="s">
        <v>22</v>
      </c>
      <c r="C13" s="335">
        <v>1205.8</v>
      </c>
      <c r="D13" s="335">
        <v>0</v>
      </c>
      <c r="E13" s="335">
        <v>354.8</v>
      </c>
    </row>
    <row r="14" spans="1:5" ht="36.6" customHeight="1" x14ac:dyDescent="0.2">
      <c r="A14" s="333">
        <v>7</v>
      </c>
      <c r="B14" s="334" t="s">
        <v>369</v>
      </c>
      <c r="C14" s="335">
        <v>126.8</v>
      </c>
      <c r="D14" s="335">
        <v>0</v>
      </c>
      <c r="E14" s="335">
        <v>0</v>
      </c>
    </row>
    <row r="15" spans="1:5" ht="37.9" customHeight="1" x14ac:dyDescent="0.2">
      <c r="A15" s="333">
        <v>8</v>
      </c>
      <c r="B15" s="334" t="s">
        <v>370</v>
      </c>
      <c r="C15" s="335">
        <v>0</v>
      </c>
      <c r="D15" s="335">
        <v>631.6</v>
      </c>
      <c r="E15" s="335">
        <v>300.7</v>
      </c>
    </row>
    <row r="16" spans="1:5" ht="18.75" x14ac:dyDescent="0.2">
      <c r="A16" s="336" t="s">
        <v>249</v>
      </c>
      <c r="B16" s="337" t="s">
        <v>48</v>
      </c>
      <c r="C16" s="327">
        <f>SUM(C8:C15)</f>
        <v>2110.9</v>
      </c>
      <c r="D16" s="327">
        <f>SUM(D8:D15)</f>
        <v>2111.1</v>
      </c>
      <c r="E16" s="327">
        <f>SUM(E8:E15)</f>
        <v>2111.1</v>
      </c>
    </row>
  </sheetData>
  <mergeCells count="8">
    <mergeCell ref="C4:E4"/>
    <mergeCell ref="A3:E3"/>
    <mergeCell ref="A1:C1"/>
    <mergeCell ref="A2:E2"/>
    <mergeCell ref="C5:C6"/>
    <mergeCell ref="D5:E5"/>
    <mergeCell ref="B4:B6"/>
    <mergeCell ref="A4:A6"/>
  </mergeCells>
  <printOptions horizontalCentered="1"/>
  <pageMargins left="0.78740157480314965" right="0.39370078740157483" top="0.78740157480314965" bottom="0.78740157480314965" header="0.31496062992125984" footer="0.59055118110236227"/>
  <pageSetup paperSize="9" scale="89" orientation="portrait" r:id="rId1"/>
  <headerFooter>
    <oddFooter>&amp;L&amp;"Times New Roman,обычный"&amp;8&amp;Z&amp;F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E191"/>
  <sheetViews>
    <sheetView view="pageBreakPreview" zoomScaleNormal="85" zoomScaleSheetLayoutView="100" workbookViewId="0">
      <selection activeCell="B4" sqref="B4:B6"/>
    </sheetView>
  </sheetViews>
  <sheetFormatPr defaultColWidth="9.140625" defaultRowHeight="15" x14ac:dyDescent="0.2"/>
  <cols>
    <col min="1" max="1" width="7" style="34" bestFit="1" customWidth="1"/>
    <col min="2" max="2" width="49.140625" style="1" bestFit="1" customWidth="1"/>
    <col min="3" max="3" width="13.7109375" style="1" customWidth="1"/>
    <col min="4" max="4" width="14.42578125" style="1" customWidth="1"/>
    <col min="5" max="5" width="14.7109375" style="1" customWidth="1"/>
    <col min="6" max="16384" width="9.140625" style="1"/>
  </cols>
  <sheetData>
    <row r="1" spans="1:5" ht="33" customHeight="1" x14ac:dyDescent="0.2">
      <c r="B1" s="386"/>
      <c r="C1" s="386"/>
      <c r="D1" s="386"/>
      <c r="E1" s="386" t="s">
        <v>381</v>
      </c>
    </row>
    <row r="2" spans="1:5" ht="18" customHeight="1" x14ac:dyDescent="0.25">
      <c r="B2" s="33"/>
      <c r="C2" s="33"/>
      <c r="D2" s="33"/>
    </row>
    <row r="3" spans="1:5" s="44" customFormat="1" ht="69" customHeight="1" x14ac:dyDescent="0.2">
      <c r="A3" s="511" t="s">
        <v>223</v>
      </c>
      <c r="B3" s="511"/>
      <c r="C3" s="511"/>
      <c r="D3" s="511"/>
      <c r="E3" s="511"/>
    </row>
    <row r="4" spans="1:5" s="42" customFormat="1" ht="20.45" customHeight="1" x14ac:dyDescent="0.2">
      <c r="A4" s="512" t="s">
        <v>222</v>
      </c>
      <c r="B4" s="507" t="s">
        <v>50</v>
      </c>
      <c r="C4" s="508" t="s">
        <v>221</v>
      </c>
      <c r="D4" s="508"/>
      <c r="E4" s="508"/>
    </row>
    <row r="5" spans="1:5" s="42" customFormat="1" ht="19.899999999999999" customHeight="1" x14ac:dyDescent="0.2">
      <c r="A5" s="512"/>
      <c r="B5" s="507"/>
      <c r="C5" s="513" t="s">
        <v>220</v>
      </c>
      <c r="D5" s="508" t="s">
        <v>219</v>
      </c>
      <c r="E5" s="508"/>
    </row>
    <row r="6" spans="1:5" s="42" customFormat="1" ht="20.25" customHeight="1" x14ac:dyDescent="0.2">
      <c r="A6" s="512"/>
      <c r="B6" s="507"/>
      <c r="C6" s="513"/>
      <c r="D6" s="43" t="s">
        <v>218</v>
      </c>
      <c r="E6" s="43" t="s">
        <v>217</v>
      </c>
    </row>
    <row r="7" spans="1:5" ht="15.75" x14ac:dyDescent="0.2">
      <c r="A7" s="41">
        <v>1</v>
      </c>
      <c r="B7" s="23">
        <v>2</v>
      </c>
      <c r="C7" s="23">
        <v>3</v>
      </c>
      <c r="D7" s="23">
        <v>4</v>
      </c>
      <c r="E7" s="23">
        <v>5</v>
      </c>
    </row>
    <row r="8" spans="1:5" s="37" customFormat="1" ht="15.75" x14ac:dyDescent="0.25">
      <c r="A8" s="40"/>
      <c r="B8" s="28" t="s">
        <v>28</v>
      </c>
      <c r="C8" s="29">
        <v>18130.7</v>
      </c>
      <c r="D8" s="29">
        <v>15481</v>
      </c>
      <c r="E8" s="29">
        <v>11901.6</v>
      </c>
    </row>
    <row r="9" spans="1:5" ht="15.75" x14ac:dyDescent="0.25">
      <c r="A9" s="36">
        <v>1</v>
      </c>
      <c r="B9" s="26" t="s">
        <v>216</v>
      </c>
      <c r="C9" s="25">
        <v>6831.1</v>
      </c>
      <c r="D9" s="25">
        <v>5173.7</v>
      </c>
      <c r="E9" s="25">
        <v>3450</v>
      </c>
    </row>
    <row r="10" spans="1:5" ht="15.75" x14ac:dyDescent="0.25">
      <c r="A10" s="36">
        <v>2</v>
      </c>
      <c r="B10" s="26" t="s">
        <v>215</v>
      </c>
      <c r="C10" s="25">
        <v>1452</v>
      </c>
      <c r="D10" s="25">
        <v>1342.4</v>
      </c>
      <c r="E10" s="39">
        <v>998.5</v>
      </c>
    </row>
    <row r="11" spans="1:5" ht="15.75" x14ac:dyDescent="0.25">
      <c r="A11" s="36">
        <v>3</v>
      </c>
      <c r="B11" s="26" t="s">
        <v>214</v>
      </c>
      <c r="C11" s="25">
        <v>790.3</v>
      </c>
      <c r="D11" s="25">
        <v>770.1</v>
      </c>
      <c r="E11" s="39">
        <v>676.5</v>
      </c>
    </row>
    <row r="12" spans="1:5" ht="15.75" x14ac:dyDescent="0.25">
      <c r="A12" s="36">
        <v>4</v>
      </c>
      <c r="B12" s="26" t="s">
        <v>213</v>
      </c>
      <c r="C12" s="25">
        <v>1304.5999999999999</v>
      </c>
      <c r="D12" s="25">
        <v>1268.8</v>
      </c>
      <c r="E12" s="39">
        <v>1231.5999999999999</v>
      </c>
    </row>
    <row r="13" spans="1:5" ht="15.75" x14ac:dyDescent="0.25">
      <c r="A13" s="36">
        <v>5</v>
      </c>
      <c r="B13" s="26" t="s">
        <v>212</v>
      </c>
      <c r="C13" s="25">
        <v>687.1</v>
      </c>
      <c r="D13" s="25">
        <v>672.4</v>
      </c>
      <c r="E13" s="39">
        <v>350.2</v>
      </c>
    </row>
    <row r="14" spans="1:5" ht="15.75" x14ac:dyDescent="0.25">
      <c r="A14" s="36">
        <v>6</v>
      </c>
      <c r="B14" s="26" t="s">
        <v>211</v>
      </c>
      <c r="C14" s="25">
        <v>639.20000000000005</v>
      </c>
      <c r="D14" s="25">
        <v>608</v>
      </c>
      <c r="E14" s="39">
        <v>575.70000000000005</v>
      </c>
    </row>
    <row r="15" spans="1:5" ht="15.75" x14ac:dyDescent="0.25">
      <c r="A15" s="36">
        <v>7</v>
      </c>
      <c r="B15" s="26" t="s">
        <v>210</v>
      </c>
      <c r="C15" s="25">
        <v>837.3</v>
      </c>
      <c r="D15" s="25">
        <v>799.1</v>
      </c>
      <c r="E15" s="39">
        <v>759.5</v>
      </c>
    </row>
    <row r="16" spans="1:5" ht="15.75" x14ac:dyDescent="0.25">
      <c r="A16" s="36">
        <v>8</v>
      </c>
      <c r="B16" s="26" t="s">
        <v>209</v>
      </c>
      <c r="C16" s="25">
        <v>392.3</v>
      </c>
      <c r="D16" s="25">
        <v>113.9</v>
      </c>
      <c r="E16" s="39">
        <v>0</v>
      </c>
    </row>
    <row r="17" spans="1:5" ht="15.75" x14ac:dyDescent="0.25">
      <c r="A17" s="36">
        <v>9</v>
      </c>
      <c r="B17" s="26" t="s">
        <v>208</v>
      </c>
      <c r="C17" s="25">
        <v>872.2</v>
      </c>
      <c r="D17" s="25">
        <v>529.70000000000005</v>
      </c>
      <c r="E17" s="39">
        <v>496.4</v>
      </c>
    </row>
    <row r="18" spans="1:5" ht="15.75" x14ac:dyDescent="0.25">
      <c r="A18" s="36">
        <v>10</v>
      </c>
      <c r="B18" s="26" t="s">
        <v>207</v>
      </c>
      <c r="C18" s="25">
        <v>484.2</v>
      </c>
      <c r="D18" s="25">
        <v>422.7</v>
      </c>
      <c r="E18" s="39">
        <v>351.8</v>
      </c>
    </row>
    <row r="19" spans="1:5" ht="15.75" x14ac:dyDescent="0.25">
      <c r="A19" s="36">
        <v>11</v>
      </c>
      <c r="B19" s="26" t="s">
        <v>206</v>
      </c>
      <c r="C19" s="25">
        <v>1665.9</v>
      </c>
      <c r="D19" s="25">
        <v>1636.9</v>
      </c>
      <c r="E19" s="39">
        <v>985</v>
      </c>
    </row>
    <row r="20" spans="1:5" ht="15.75" x14ac:dyDescent="0.25">
      <c r="A20" s="36">
        <v>12</v>
      </c>
      <c r="B20" s="26" t="s">
        <v>205</v>
      </c>
      <c r="C20" s="25">
        <v>2174.5</v>
      </c>
      <c r="D20" s="25">
        <v>2143.3000000000002</v>
      </c>
      <c r="E20" s="39">
        <v>2026.4</v>
      </c>
    </row>
    <row r="21" spans="1:5" ht="15.75" x14ac:dyDescent="0.25">
      <c r="A21" s="36">
        <v>13</v>
      </c>
      <c r="B21" s="26" t="s">
        <v>204</v>
      </c>
      <c r="C21" s="25">
        <v>0</v>
      </c>
      <c r="D21" s="25">
        <v>0</v>
      </c>
      <c r="E21" s="39">
        <v>0</v>
      </c>
    </row>
    <row r="22" spans="1:5" s="37" customFormat="1" ht="15.75" x14ac:dyDescent="0.25">
      <c r="A22" s="406"/>
      <c r="B22" s="28" t="s">
        <v>29</v>
      </c>
      <c r="C22" s="29">
        <v>4796.3</v>
      </c>
      <c r="D22" s="29">
        <v>2771.7</v>
      </c>
      <c r="E22" s="29">
        <v>2649.9</v>
      </c>
    </row>
    <row r="23" spans="1:5" ht="15.75" x14ac:dyDescent="0.25">
      <c r="A23" s="36">
        <v>14</v>
      </c>
      <c r="B23" s="26" t="s">
        <v>203</v>
      </c>
      <c r="C23" s="25">
        <v>1902.3</v>
      </c>
      <c r="D23" s="25">
        <v>0</v>
      </c>
      <c r="E23" s="25">
        <v>0</v>
      </c>
    </row>
    <row r="24" spans="1:5" ht="15.75" x14ac:dyDescent="0.25">
      <c r="A24" s="36">
        <v>15</v>
      </c>
      <c r="B24" s="26" t="s">
        <v>202</v>
      </c>
      <c r="C24" s="25">
        <v>386.7</v>
      </c>
      <c r="D24" s="25">
        <v>376.9</v>
      </c>
      <c r="E24" s="39">
        <v>366.8</v>
      </c>
    </row>
    <row r="25" spans="1:5" ht="15.75" x14ac:dyDescent="0.25">
      <c r="A25" s="36">
        <v>16</v>
      </c>
      <c r="B25" s="26" t="s">
        <v>201</v>
      </c>
      <c r="C25" s="25">
        <v>294.89999999999998</v>
      </c>
      <c r="D25" s="25">
        <v>289</v>
      </c>
      <c r="E25" s="39">
        <v>282.89999999999998</v>
      </c>
    </row>
    <row r="26" spans="1:5" ht="15.75" x14ac:dyDescent="0.25">
      <c r="A26" s="36">
        <v>17</v>
      </c>
      <c r="B26" s="26" t="s">
        <v>200</v>
      </c>
      <c r="C26" s="25">
        <v>334.6</v>
      </c>
      <c r="D26" s="25">
        <v>269.5</v>
      </c>
      <c r="E26" s="39">
        <v>207.1</v>
      </c>
    </row>
    <row r="27" spans="1:5" ht="15.75" x14ac:dyDescent="0.25">
      <c r="A27" s="36">
        <v>18</v>
      </c>
      <c r="B27" s="26" t="s">
        <v>199</v>
      </c>
      <c r="C27" s="25">
        <v>269.5</v>
      </c>
      <c r="D27" s="25">
        <v>259.10000000000002</v>
      </c>
      <c r="E27" s="39">
        <v>248.3</v>
      </c>
    </row>
    <row r="28" spans="1:5" ht="15.75" x14ac:dyDescent="0.25">
      <c r="A28" s="36">
        <v>19</v>
      </c>
      <c r="B28" s="26" t="s">
        <v>198</v>
      </c>
      <c r="C28" s="25">
        <v>1155.4000000000001</v>
      </c>
      <c r="D28" s="25">
        <v>1139.3</v>
      </c>
      <c r="E28" s="39">
        <v>1122.5999999999999</v>
      </c>
    </row>
    <row r="29" spans="1:5" ht="15.75" x14ac:dyDescent="0.25">
      <c r="A29" s="36">
        <v>20</v>
      </c>
      <c r="B29" s="26" t="s">
        <v>197</v>
      </c>
      <c r="C29" s="25">
        <v>452.9</v>
      </c>
      <c r="D29" s="25">
        <v>437.9</v>
      </c>
      <c r="E29" s="39">
        <v>422.2</v>
      </c>
    </row>
    <row r="30" spans="1:5" ht="15.75" x14ac:dyDescent="0.25">
      <c r="A30" s="407"/>
      <c r="B30" s="28" t="s">
        <v>30</v>
      </c>
      <c r="C30" s="29">
        <v>14610.5</v>
      </c>
      <c r="D30" s="29">
        <v>14079.800000000001</v>
      </c>
      <c r="E30" s="29">
        <v>13296.199999999999</v>
      </c>
    </row>
    <row r="31" spans="1:5" ht="15.75" x14ac:dyDescent="0.25">
      <c r="A31" s="36">
        <v>21</v>
      </c>
      <c r="B31" s="26" t="s">
        <v>196</v>
      </c>
      <c r="C31" s="25">
        <v>0</v>
      </c>
      <c r="D31" s="25">
        <v>0</v>
      </c>
      <c r="E31" s="25">
        <v>0</v>
      </c>
    </row>
    <row r="32" spans="1:5" ht="15.75" x14ac:dyDescent="0.25">
      <c r="A32" s="36">
        <v>22</v>
      </c>
      <c r="B32" s="26" t="s">
        <v>195</v>
      </c>
      <c r="C32" s="25">
        <v>1832</v>
      </c>
      <c r="D32" s="25">
        <v>1700.5</v>
      </c>
      <c r="E32" s="25">
        <v>1563.7</v>
      </c>
    </row>
    <row r="33" spans="1:5" ht="15.75" x14ac:dyDescent="0.25">
      <c r="A33" s="36">
        <v>23</v>
      </c>
      <c r="B33" s="26" t="s">
        <v>194</v>
      </c>
      <c r="C33" s="25">
        <v>4788.7</v>
      </c>
      <c r="D33" s="25">
        <v>4748.1000000000004</v>
      </c>
      <c r="E33" s="39">
        <v>4705.8</v>
      </c>
    </row>
    <row r="34" spans="1:5" ht="15.75" x14ac:dyDescent="0.25">
      <c r="A34" s="36">
        <v>24</v>
      </c>
      <c r="B34" s="26" t="s">
        <v>193</v>
      </c>
      <c r="C34" s="25">
        <v>632.1</v>
      </c>
      <c r="D34" s="25">
        <v>623.5</v>
      </c>
      <c r="E34" s="39">
        <v>614.6</v>
      </c>
    </row>
    <row r="35" spans="1:5" ht="15.75" x14ac:dyDescent="0.25">
      <c r="A35" s="36">
        <v>25</v>
      </c>
      <c r="B35" s="26" t="s">
        <v>192</v>
      </c>
      <c r="C35" s="25">
        <v>3050.6</v>
      </c>
      <c r="D35" s="25">
        <v>2984.5</v>
      </c>
      <c r="E35" s="39">
        <v>2915.9</v>
      </c>
    </row>
    <row r="36" spans="1:5" ht="15.75" x14ac:dyDescent="0.25">
      <c r="A36" s="36">
        <v>26</v>
      </c>
      <c r="B36" s="26" t="s">
        <v>191</v>
      </c>
      <c r="C36" s="25">
        <v>2626.8</v>
      </c>
      <c r="D36" s="25">
        <v>2568</v>
      </c>
      <c r="E36" s="39">
        <v>2506.8000000000002</v>
      </c>
    </row>
    <row r="37" spans="1:5" ht="15.75" x14ac:dyDescent="0.25">
      <c r="A37" s="36">
        <v>27</v>
      </c>
      <c r="B37" s="26" t="s">
        <v>190</v>
      </c>
      <c r="C37" s="25">
        <v>147.5</v>
      </c>
      <c r="D37" s="25">
        <v>128.30000000000001</v>
      </c>
      <c r="E37" s="39">
        <v>108.4</v>
      </c>
    </row>
    <row r="38" spans="1:5" ht="15.75" x14ac:dyDescent="0.25">
      <c r="A38" s="36">
        <v>28</v>
      </c>
      <c r="B38" s="26" t="s">
        <v>189</v>
      </c>
      <c r="C38" s="25">
        <v>582.6</v>
      </c>
      <c r="D38" s="25">
        <v>540.6</v>
      </c>
      <c r="E38" s="39">
        <v>253</v>
      </c>
    </row>
    <row r="39" spans="1:5" ht="15.75" x14ac:dyDescent="0.25">
      <c r="A39" s="36">
        <v>29</v>
      </c>
      <c r="B39" s="26" t="s">
        <v>188</v>
      </c>
      <c r="C39" s="25">
        <v>759.3</v>
      </c>
      <c r="D39" s="25">
        <v>736.2</v>
      </c>
      <c r="E39" s="39">
        <v>628</v>
      </c>
    </row>
    <row r="40" spans="1:5" ht="15.75" x14ac:dyDescent="0.25">
      <c r="A40" s="36">
        <v>30</v>
      </c>
      <c r="B40" s="26" t="s">
        <v>187</v>
      </c>
      <c r="C40" s="25">
        <v>190.9</v>
      </c>
      <c r="D40" s="25">
        <v>50.1</v>
      </c>
      <c r="E40" s="39">
        <v>0</v>
      </c>
    </row>
    <row r="41" spans="1:5" ht="15.75" x14ac:dyDescent="0.25">
      <c r="A41" s="36">
        <v>31</v>
      </c>
      <c r="B41" s="26" t="s">
        <v>186</v>
      </c>
      <c r="C41" s="25">
        <v>0</v>
      </c>
      <c r="D41" s="25">
        <v>0</v>
      </c>
      <c r="E41" s="39">
        <v>0</v>
      </c>
    </row>
    <row r="42" spans="1:5" s="37" customFormat="1" ht="15.75" x14ac:dyDescent="0.25">
      <c r="A42" s="406"/>
      <c r="B42" s="28" t="s">
        <v>31</v>
      </c>
      <c r="C42" s="29">
        <v>1141.1999999999998</v>
      </c>
      <c r="D42" s="29">
        <v>1021.5</v>
      </c>
      <c r="E42" s="29">
        <v>1013.6</v>
      </c>
    </row>
    <row r="43" spans="1:5" ht="15.75" x14ac:dyDescent="0.25">
      <c r="A43" s="36">
        <v>32</v>
      </c>
      <c r="B43" s="26" t="s">
        <v>185</v>
      </c>
      <c r="C43" s="25">
        <v>0</v>
      </c>
      <c r="D43" s="25">
        <v>0</v>
      </c>
      <c r="E43" s="25">
        <v>0</v>
      </c>
    </row>
    <row r="44" spans="1:5" ht="15.75" x14ac:dyDescent="0.25">
      <c r="A44" s="36">
        <v>33</v>
      </c>
      <c r="B44" s="26" t="s">
        <v>184</v>
      </c>
      <c r="C44" s="25">
        <v>0</v>
      </c>
      <c r="D44" s="25">
        <v>0</v>
      </c>
      <c r="E44" s="39">
        <v>0</v>
      </c>
    </row>
    <row r="45" spans="1:5" ht="15.75" x14ac:dyDescent="0.25">
      <c r="A45" s="36">
        <v>34</v>
      </c>
      <c r="B45" s="26" t="s">
        <v>183</v>
      </c>
      <c r="C45" s="25">
        <v>1029.0999999999999</v>
      </c>
      <c r="D45" s="25">
        <v>1021.5</v>
      </c>
      <c r="E45" s="39">
        <v>1013.6</v>
      </c>
    </row>
    <row r="46" spans="1:5" ht="15.75" x14ac:dyDescent="0.25">
      <c r="A46" s="36">
        <v>35</v>
      </c>
      <c r="B46" s="26" t="s">
        <v>182</v>
      </c>
      <c r="C46" s="25">
        <v>112.1</v>
      </c>
      <c r="D46" s="25">
        <v>0</v>
      </c>
      <c r="E46" s="39">
        <v>0</v>
      </c>
    </row>
    <row r="47" spans="1:5" s="37" customFormat="1" ht="15.75" x14ac:dyDescent="0.25">
      <c r="A47" s="406"/>
      <c r="B47" s="28" t="s">
        <v>32</v>
      </c>
      <c r="C47" s="29">
        <v>376.4</v>
      </c>
      <c r="D47" s="29">
        <v>231.8</v>
      </c>
      <c r="E47" s="29">
        <v>190.9</v>
      </c>
    </row>
    <row r="48" spans="1:5" ht="15.75" x14ac:dyDescent="0.25">
      <c r="A48" s="36">
        <v>36</v>
      </c>
      <c r="B48" s="26" t="s">
        <v>181</v>
      </c>
      <c r="C48" s="25">
        <v>0</v>
      </c>
      <c r="D48" s="25">
        <v>0</v>
      </c>
      <c r="E48" s="25">
        <v>0</v>
      </c>
    </row>
    <row r="49" spans="1:5" ht="15.75" x14ac:dyDescent="0.25">
      <c r="A49" s="36">
        <v>37</v>
      </c>
      <c r="B49" s="26" t="s">
        <v>180</v>
      </c>
      <c r="C49" s="25">
        <v>0</v>
      </c>
      <c r="D49" s="25">
        <v>0</v>
      </c>
      <c r="E49" s="39">
        <v>0</v>
      </c>
    </row>
    <row r="50" spans="1:5" ht="15.75" x14ac:dyDescent="0.25">
      <c r="A50" s="36">
        <v>38</v>
      </c>
      <c r="B50" s="26" t="s">
        <v>179</v>
      </c>
      <c r="C50" s="25">
        <v>259.39999999999998</v>
      </c>
      <c r="D50" s="25">
        <v>225.8</v>
      </c>
      <c r="E50" s="39">
        <v>190.9</v>
      </c>
    </row>
    <row r="51" spans="1:5" ht="15.75" x14ac:dyDescent="0.25">
      <c r="A51" s="36">
        <v>39</v>
      </c>
      <c r="B51" s="26" t="s">
        <v>178</v>
      </c>
      <c r="C51" s="25">
        <v>0</v>
      </c>
      <c r="D51" s="25">
        <v>0</v>
      </c>
      <c r="E51" s="39">
        <v>0</v>
      </c>
    </row>
    <row r="52" spans="1:5" ht="15.75" x14ac:dyDescent="0.25">
      <c r="A52" s="36">
        <v>40</v>
      </c>
      <c r="B52" s="26" t="s">
        <v>177</v>
      </c>
      <c r="C52" s="25">
        <v>117</v>
      </c>
      <c r="D52" s="25">
        <v>6</v>
      </c>
      <c r="E52" s="39">
        <v>0</v>
      </c>
    </row>
    <row r="53" spans="1:5" ht="15.75" x14ac:dyDescent="0.25">
      <c r="A53" s="36">
        <v>41</v>
      </c>
      <c r="B53" s="26" t="s">
        <v>176</v>
      </c>
      <c r="C53" s="25">
        <v>0</v>
      </c>
      <c r="D53" s="25">
        <v>0</v>
      </c>
      <c r="E53" s="39">
        <v>0</v>
      </c>
    </row>
    <row r="54" spans="1:5" ht="15.75" x14ac:dyDescent="0.25">
      <c r="A54" s="36">
        <v>42</v>
      </c>
      <c r="B54" s="26" t="s">
        <v>175</v>
      </c>
      <c r="C54" s="25">
        <v>0</v>
      </c>
      <c r="D54" s="25">
        <v>0</v>
      </c>
      <c r="E54" s="39">
        <v>0</v>
      </c>
    </row>
    <row r="55" spans="1:5" ht="15.75" x14ac:dyDescent="0.25">
      <c r="A55" s="36">
        <v>43</v>
      </c>
      <c r="B55" s="26" t="s">
        <v>174</v>
      </c>
      <c r="C55" s="25">
        <v>0</v>
      </c>
      <c r="D55" s="25">
        <v>0</v>
      </c>
      <c r="E55" s="39">
        <v>0</v>
      </c>
    </row>
    <row r="56" spans="1:5" s="37" customFormat="1" ht="15.75" x14ac:dyDescent="0.25">
      <c r="A56" s="406"/>
      <c r="B56" s="28" t="s">
        <v>33</v>
      </c>
      <c r="C56" s="29">
        <v>5903.3000000000011</v>
      </c>
      <c r="D56" s="29">
        <v>5204.5</v>
      </c>
      <c r="E56" s="29">
        <v>4873</v>
      </c>
    </row>
    <row r="57" spans="1:5" ht="15.75" x14ac:dyDescent="0.25">
      <c r="A57" s="36">
        <v>44</v>
      </c>
      <c r="B57" s="26" t="s">
        <v>173</v>
      </c>
      <c r="C57" s="25">
        <v>3077.9</v>
      </c>
      <c r="D57" s="25">
        <v>2829</v>
      </c>
      <c r="E57" s="25">
        <v>2747.1</v>
      </c>
    </row>
    <row r="58" spans="1:5" ht="15.75" x14ac:dyDescent="0.25">
      <c r="A58" s="36">
        <v>45</v>
      </c>
      <c r="B58" s="26" t="s">
        <v>172</v>
      </c>
      <c r="C58" s="25">
        <v>2620.8000000000002</v>
      </c>
      <c r="D58" s="25">
        <v>2375.5</v>
      </c>
      <c r="E58" s="25">
        <v>2125.9</v>
      </c>
    </row>
    <row r="59" spans="1:5" ht="15.75" x14ac:dyDescent="0.25">
      <c r="A59" s="36">
        <v>46</v>
      </c>
      <c r="B59" s="26" t="s">
        <v>171</v>
      </c>
      <c r="C59" s="25">
        <v>0</v>
      </c>
      <c r="D59" s="25">
        <v>0</v>
      </c>
      <c r="E59" s="25">
        <v>0</v>
      </c>
    </row>
    <row r="60" spans="1:5" ht="15.75" x14ac:dyDescent="0.25">
      <c r="A60" s="36">
        <v>47</v>
      </c>
      <c r="B60" s="26" t="s">
        <v>170</v>
      </c>
      <c r="C60" s="25">
        <v>0</v>
      </c>
      <c r="D60" s="25">
        <v>0</v>
      </c>
      <c r="E60" s="39">
        <v>0</v>
      </c>
    </row>
    <row r="61" spans="1:5" ht="15.75" x14ac:dyDescent="0.25">
      <c r="A61" s="36">
        <v>48</v>
      </c>
      <c r="B61" s="26" t="s">
        <v>169</v>
      </c>
      <c r="C61" s="25">
        <v>0</v>
      </c>
      <c r="D61" s="25">
        <v>0</v>
      </c>
      <c r="E61" s="39">
        <v>0</v>
      </c>
    </row>
    <row r="62" spans="1:5" ht="15.75" x14ac:dyDescent="0.25">
      <c r="A62" s="36">
        <v>49</v>
      </c>
      <c r="B62" s="26" t="s">
        <v>168</v>
      </c>
      <c r="C62" s="25">
        <v>0</v>
      </c>
      <c r="D62" s="25">
        <v>0</v>
      </c>
      <c r="E62" s="39">
        <v>0</v>
      </c>
    </row>
    <row r="63" spans="1:5" ht="15.75" x14ac:dyDescent="0.25">
      <c r="A63" s="36">
        <v>50</v>
      </c>
      <c r="B63" s="26" t="s">
        <v>167</v>
      </c>
      <c r="C63" s="25">
        <v>0</v>
      </c>
      <c r="D63" s="25">
        <v>0</v>
      </c>
      <c r="E63" s="39">
        <v>0</v>
      </c>
    </row>
    <row r="64" spans="1:5" ht="15.75" x14ac:dyDescent="0.25">
      <c r="A64" s="36">
        <v>51</v>
      </c>
      <c r="B64" s="26" t="s">
        <v>166</v>
      </c>
      <c r="C64" s="25">
        <v>0</v>
      </c>
      <c r="D64" s="25">
        <v>0</v>
      </c>
      <c r="E64" s="39">
        <v>0</v>
      </c>
    </row>
    <row r="65" spans="1:5" ht="15.75" x14ac:dyDescent="0.25">
      <c r="A65" s="36">
        <v>52</v>
      </c>
      <c r="B65" s="26" t="s">
        <v>165</v>
      </c>
      <c r="C65" s="25">
        <v>0</v>
      </c>
      <c r="D65" s="25">
        <v>0</v>
      </c>
      <c r="E65" s="39">
        <v>0</v>
      </c>
    </row>
    <row r="66" spans="1:5" ht="15.75" x14ac:dyDescent="0.25">
      <c r="A66" s="36">
        <v>53</v>
      </c>
      <c r="B66" s="26" t="s">
        <v>164</v>
      </c>
      <c r="C66" s="25">
        <v>0</v>
      </c>
      <c r="D66" s="25">
        <v>0</v>
      </c>
      <c r="E66" s="39">
        <v>0</v>
      </c>
    </row>
    <row r="67" spans="1:5" ht="15.75" x14ac:dyDescent="0.25">
      <c r="A67" s="36">
        <v>54</v>
      </c>
      <c r="B67" s="26" t="s">
        <v>163</v>
      </c>
      <c r="C67" s="25">
        <v>0</v>
      </c>
      <c r="D67" s="25">
        <v>0</v>
      </c>
      <c r="E67" s="39">
        <v>0</v>
      </c>
    </row>
    <row r="68" spans="1:5" ht="15.75" x14ac:dyDescent="0.25">
      <c r="A68" s="36">
        <v>55</v>
      </c>
      <c r="B68" s="26" t="s">
        <v>162</v>
      </c>
      <c r="C68" s="25">
        <v>0</v>
      </c>
      <c r="D68" s="25">
        <v>0</v>
      </c>
      <c r="E68" s="39">
        <v>0</v>
      </c>
    </row>
    <row r="69" spans="1:5" ht="15.75" x14ac:dyDescent="0.25">
      <c r="A69" s="36">
        <v>56</v>
      </c>
      <c r="B69" s="26" t="s">
        <v>161</v>
      </c>
      <c r="C69" s="25">
        <v>0</v>
      </c>
      <c r="D69" s="25">
        <v>0</v>
      </c>
      <c r="E69" s="39">
        <v>0</v>
      </c>
    </row>
    <row r="70" spans="1:5" ht="15.75" x14ac:dyDescent="0.25">
      <c r="A70" s="36">
        <v>57</v>
      </c>
      <c r="B70" s="26" t="s">
        <v>160</v>
      </c>
      <c r="C70" s="25">
        <v>0</v>
      </c>
      <c r="D70" s="25">
        <v>0</v>
      </c>
      <c r="E70" s="39">
        <v>0</v>
      </c>
    </row>
    <row r="71" spans="1:5" ht="15.75" x14ac:dyDescent="0.25">
      <c r="A71" s="36">
        <v>58</v>
      </c>
      <c r="B71" s="26" t="s">
        <v>159</v>
      </c>
      <c r="C71" s="25">
        <v>0</v>
      </c>
      <c r="D71" s="25">
        <v>0</v>
      </c>
      <c r="E71" s="39">
        <v>0</v>
      </c>
    </row>
    <row r="72" spans="1:5" ht="15.75" x14ac:dyDescent="0.25">
      <c r="A72" s="36">
        <v>59</v>
      </c>
      <c r="B72" s="26" t="s">
        <v>158</v>
      </c>
      <c r="C72" s="25">
        <v>0</v>
      </c>
      <c r="D72" s="25">
        <v>0</v>
      </c>
      <c r="E72" s="39">
        <v>0</v>
      </c>
    </row>
    <row r="73" spans="1:5" ht="15.75" x14ac:dyDescent="0.25">
      <c r="A73" s="36">
        <v>60</v>
      </c>
      <c r="B73" s="26" t="s">
        <v>157</v>
      </c>
      <c r="C73" s="25">
        <v>0</v>
      </c>
      <c r="D73" s="25">
        <v>0</v>
      </c>
      <c r="E73" s="39">
        <v>0</v>
      </c>
    </row>
    <row r="74" spans="1:5" ht="15.75" x14ac:dyDescent="0.25">
      <c r="A74" s="36">
        <v>61</v>
      </c>
      <c r="B74" s="26" t="s">
        <v>156</v>
      </c>
      <c r="C74" s="25">
        <v>204.6</v>
      </c>
      <c r="D74" s="25">
        <v>0</v>
      </c>
      <c r="E74" s="39">
        <v>0</v>
      </c>
    </row>
    <row r="75" spans="1:5" s="37" customFormat="1" ht="15.75" x14ac:dyDescent="0.25">
      <c r="A75" s="406"/>
      <c r="B75" s="28" t="s">
        <v>34</v>
      </c>
      <c r="C75" s="29">
        <v>0</v>
      </c>
      <c r="D75" s="29">
        <v>0</v>
      </c>
      <c r="E75" s="29">
        <v>0</v>
      </c>
    </row>
    <row r="76" spans="1:5" ht="15.75" x14ac:dyDescent="0.25">
      <c r="A76" s="36">
        <v>62</v>
      </c>
      <c r="B76" s="26" t="s">
        <v>155</v>
      </c>
      <c r="C76" s="25">
        <v>0</v>
      </c>
      <c r="D76" s="25">
        <v>0</v>
      </c>
      <c r="E76" s="25">
        <v>0</v>
      </c>
    </row>
    <row r="77" spans="1:5" ht="15.75" x14ac:dyDescent="0.25">
      <c r="A77" s="36">
        <v>63</v>
      </c>
      <c r="B77" s="26" t="s">
        <v>154</v>
      </c>
      <c r="C77" s="25">
        <v>0</v>
      </c>
      <c r="D77" s="25">
        <v>0</v>
      </c>
      <c r="E77" s="39">
        <v>0</v>
      </c>
    </row>
    <row r="78" spans="1:5" ht="15.75" x14ac:dyDescent="0.25">
      <c r="A78" s="36">
        <v>64</v>
      </c>
      <c r="B78" s="26" t="s">
        <v>153</v>
      </c>
      <c r="C78" s="25">
        <v>0</v>
      </c>
      <c r="D78" s="25">
        <v>0</v>
      </c>
      <c r="E78" s="39">
        <v>0</v>
      </c>
    </row>
    <row r="79" spans="1:5" ht="15.75" x14ac:dyDescent="0.25">
      <c r="A79" s="36">
        <v>65</v>
      </c>
      <c r="B79" s="26" t="s">
        <v>152</v>
      </c>
      <c r="C79" s="25">
        <v>0</v>
      </c>
      <c r="D79" s="25">
        <v>0</v>
      </c>
      <c r="E79" s="39">
        <v>0</v>
      </c>
    </row>
    <row r="80" spans="1:5" ht="15.75" x14ac:dyDescent="0.25">
      <c r="A80" s="36">
        <v>66</v>
      </c>
      <c r="B80" s="26" t="s">
        <v>151</v>
      </c>
      <c r="C80" s="25">
        <v>0</v>
      </c>
      <c r="D80" s="25">
        <v>0</v>
      </c>
      <c r="E80" s="39">
        <v>0</v>
      </c>
    </row>
    <row r="81" spans="1:5" s="37" customFormat="1" ht="15.75" x14ac:dyDescent="0.25">
      <c r="A81" s="406"/>
      <c r="B81" s="28" t="s">
        <v>35</v>
      </c>
      <c r="C81" s="29">
        <v>3607.7000000000003</v>
      </c>
      <c r="D81" s="29">
        <v>3331.1000000000004</v>
      </c>
      <c r="E81" s="29">
        <v>3055</v>
      </c>
    </row>
    <row r="82" spans="1:5" ht="15.75" x14ac:dyDescent="0.25">
      <c r="A82" s="36">
        <v>67</v>
      </c>
      <c r="B82" s="26" t="s">
        <v>150</v>
      </c>
      <c r="C82" s="25">
        <v>0</v>
      </c>
      <c r="D82" s="25">
        <v>0</v>
      </c>
      <c r="E82" s="25">
        <v>0</v>
      </c>
    </row>
    <row r="83" spans="1:5" ht="15.75" x14ac:dyDescent="0.25">
      <c r="A83" s="36">
        <v>68</v>
      </c>
      <c r="B83" s="26" t="s">
        <v>149</v>
      </c>
      <c r="C83" s="25">
        <v>666.4</v>
      </c>
      <c r="D83" s="25">
        <v>639.5</v>
      </c>
      <c r="E83" s="39">
        <v>611.4</v>
      </c>
    </row>
    <row r="84" spans="1:5" ht="15.75" x14ac:dyDescent="0.25">
      <c r="A84" s="36">
        <v>69</v>
      </c>
      <c r="B84" s="26" t="s">
        <v>148</v>
      </c>
      <c r="C84" s="25">
        <v>603.70000000000005</v>
      </c>
      <c r="D84" s="25">
        <v>544.9</v>
      </c>
      <c r="E84" s="39">
        <v>501.8</v>
      </c>
    </row>
    <row r="85" spans="1:5" ht="15.75" x14ac:dyDescent="0.25">
      <c r="A85" s="36">
        <v>70</v>
      </c>
      <c r="B85" s="26" t="s">
        <v>147</v>
      </c>
      <c r="C85" s="25">
        <v>791</v>
      </c>
      <c r="D85" s="25">
        <v>733.5</v>
      </c>
      <c r="E85" s="39">
        <v>655</v>
      </c>
    </row>
    <row r="86" spans="1:5" ht="15.75" x14ac:dyDescent="0.25">
      <c r="A86" s="36">
        <v>71</v>
      </c>
      <c r="B86" s="26" t="s">
        <v>146</v>
      </c>
      <c r="C86" s="25">
        <v>804.7</v>
      </c>
      <c r="D86" s="25">
        <v>736.2</v>
      </c>
      <c r="E86" s="39">
        <v>677.3</v>
      </c>
    </row>
    <row r="87" spans="1:5" ht="15.75" x14ac:dyDescent="0.25">
      <c r="A87" s="36">
        <v>72</v>
      </c>
      <c r="B87" s="26" t="s">
        <v>145</v>
      </c>
      <c r="C87" s="25">
        <v>607.9</v>
      </c>
      <c r="D87" s="25">
        <v>571</v>
      </c>
      <c r="E87" s="39">
        <v>532.6</v>
      </c>
    </row>
    <row r="88" spans="1:5" ht="15.75" x14ac:dyDescent="0.25">
      <c r="A88" s="36">
        <v>73</v>
      </c>
      <c r="B88" s="26" t="s">
        <v>144</v>
      </c>
      <c r="C88" s="25">
        <v>134</v>
      </c>
      <c r="D88" s="25">
        <v>106</v>
      </c>
      <c r="E88" s="39">
        <v>76.900000000000006</v>
      </c>
    </row>
    <row r="89" spans="1:5" s="37" customFormat="1" ht="15.75" x14ac:dyDescent="0.25">
      <c r="A89" s="406"/>
      <c r="B89" s="28" t="s">
        <v>36</v>
      </c>
      <c r="C89" s="29">
        <v>2708.8</v>
      </c>
      <c r="D89" s="29">
        <v>1676.9</v>
      </c>
      <c r="E89" s="29">
        <v>1362.3000000000002</v>
      </c>
    </row>
    <row r="90" spans="1:5" ht="15.75" x14ac:dyDescent="0.25">
      <c r="A90" s="36">
        <v>74</v>
      </c>
      <c r="B90" s="26" t="s">
        <v>143</v>
      </c>
      <c r="C90" s="25">
        <v>563.6</v>
      </c>
      <c r="D90" s="25">
        <v>418.3</v>
      </c>
      <c r="E90" s="25">
        <v>267.10000000000002</v>
      </c>
    </row>
    <row r="91" spans="1:5" ht="15.75" x14ac:dyDescent="0.25">
      <c r="A91" s="36">
        <v>75</v>
      </c>
      <c r="B91" s="26" t="s">
        <v>142</v>
      </c>
      <c r="C91" s="25">
        <v>0</v>
      </c>
      <c r="D91" s="25">
        <v>0</v>
      </c>
      <c r="E91" s="39">
        <v>0</v>
      </c>
    </row>
    <row r="92" spans="1:5" ht="15.75" x14ac:dyDescent="0.25">
      <c r="A92" s="36">
        <v>76</v>
      </c>
      <c r="B92" s="26" t="s">
        <v>141</v>
      </c>
      <c r="C92" s="25">
        <v>964.4</v>
      </c>
      <c r="D92" s="25">
        <v>618.1</v>
      </c>
      <c r="E92" s="39">
        <v>527.70000000000005</v>
      </c>
    </row>
    <row r="93" spans="1:5" ht="15.75" x14ac:dyDescent="0.25">
      <c r="A93" s="36">
        <v>77</v>
      </c>
      <c r="B93" s="26" t="s">
        <v>140</v>
      </c>
      <c r="C93" s="25">
        <v>341</v>
      </c>
      <c r="D93" s="25">
        <v>0</v>
      </c>
      <c r="E93" s="39">
        <v>0</v>
      </c>
    </row>
    <row r="94" spans="1:5" ht="15.75" x14ac:dyDescent="0.25">
      <c r="A94" s="36">
        <v>78</v>
      </c>
      <c r="B94" s="26" t="s">
        <v>139</v>
      </c>
      <c r="C94" s="25">
        <v>76.3</v>
      </c>
      <c r="D94" s="25">
        <v>0</v>
      </c>
      <c r="E94" s="39">
        <v>0</v>
      </c>
    </row>
    <row r="95" spans="1:5" ht="15.75" x14ac:dyDescent="0.25">
      <c r="A95" s="36">
        <v>79</v>
      </c>
      <c r="B95" s="26" t="s">
        <v>138</v>
      </c>
      <c r="C95" s="25">
        <v>555.6</v>
      </c>
      <c r="D95" s="25">
        <v>499.8</v>
      </c>
      <c r="E95" s="39">
        <v>441.6</v>
      </c>
    </row>
    <row r="96" spans="1:5" ht="15.75" x14ac:dyDescent="0.25">
      <c r="A96" s="36">
        <v>80</v>
      </c>
      <c r="B96" s="26" t="s">
        <v>137</v>
      </c>
      <c r="C96" s="25">
        <v>0</v>
      </c>
      <c r="D96" s="25">
        <v>0</v>
      </c>
      <c r="E96" s="39">
        <v>0</v>
      </c>
    </row>
    <row r="97" spans="1:5" ht="15.75" x14ac:dyDescent="0.25">
      <c r="A97" s="36">
        <v>81</v>
      </c>
      <c r="B97" s="26" t="s">
        <v>136</v>
      </c>
      <c r="C97" s="25">
        <v>0</v>
      </c>
      <c r="D97" s="25">
        <v>0</v>
      </c>
      <c r="E97" s="39">
        <v>0</v>
      </c>
    </row>
    <row r="98" spans="1:5" ht="15.75" x14ac:dyDescent="0.25">
      <c r="A98" s="36">
        <v>82</v>
      </c>
      <c r="B98" s="26" t="s">
        <v>135</v>
      </c>
      <c r="C98" s="25">
        <v>0</v>
      </c>
      <c r="D98" s="25">
        <v>0</v>
      </c>
      <c r="E98" s="39">
        <v>0</v>
      </c>
    </row>
    <row r="99" spans="1:5" ht="15.75" x14ac:dyDescent="0.25">
      <c r="A99" s="36">
        <v>83</v>
      </c>
      <c r="B99" s="26" t="s">
        <v>134</v>
      </c>
      <c r="C99" s="25">
        <v>207.9</v>
      </c>
      <c r="D99" s="25">
        <v>140.69999999999999</v>
      </c>
      <c r="E99" s="39">
        <v>125.9</v>
      </c>
    </row>
    <row r="100" spans="1:5" ht="15.75" x14ac:dyDescent="0.25">
      <c r="A100" s="36">
        <v>84</v>
      </c>
      <c r="B100" s="26" t="s">
        <v>133</v>
      </c>
      <c r="C100" s="25">
        <v>0</v>
      </c>
      <c r="D100" s="25">
        <v>0</v>
      </c>
      <c r="E100" s="39">
        <v>0</v>
      </c>
    </row>
    <row r="101" spans="1:5" ht="15.75" x14ac:dyDescent="0.25">
      <c r="A101" s="36">
        <v>85</v>
      </c>
      <c r="B101" s="26" t="s">
        <v>132</v>
      </c>
      <c r="C101" s="25">
        <v>0</v>
      </c>
      <c r="D101" s="25">
        <v>0</v>
      </c>
      <c r="E101" s="39">
        <v>0</v>
      </c>
    </row>
    <row r="102" spans="1:5" ht="15.75" x14ac:dyDescent="0.25">
      <c r="A102" s="36">
        <v>86</v>
      </c>
      <c r="B102" s="26" t="s">
        <v>131</v>
      </c>
      <c r="C102" s="25">
        <v>0</v>
      </c>
      <c r="D102" s="25">
        <v>0</v>
      </c>
      <c r="E102" s="39">
        <v>0</v>
      </c>
    </row>
    <row r="103" spans="1:5" ht="15.75" x14ac:dyDescent="0.25">
      <c r="A103" s="36">
        <v>87</v>
      </c>
      <c r="B103" s="26" t="s">
        <v>130</v>
      </c>
      <c r="C103" s="25">
        <v>0</v>
      </c>
      <c r="D103" s="25">
        <v>0</v>
      </c>
      <c r="E103" s="39">
        <v>0</v>
      </c>
    </row>
    <row r="104" spans="1:5" s="37" customFormat="1" ht="15.75" x14ac:dyDescent="0.25">
      <c r="A104" s="406"/>
      <c r="B104" s="28" t="s">
        <v>37</v>
      </c>
      <c r="C104" s="29">
        <v>748.7</v>
      </c>
      <c r="D104" s="29">
        <v>458.7</v>
      </c>
      <c r="E104" s="29">
        <v>157.1</v>
      </c>
    </row>
    <row r="105" spans="1:5" ht="15.75" x14ac:dyDescent="0.25">
      <c r="A105" s="36">
        <v>88</v>
      </c>
      <c r="B105" s="26" t="s">
        <v>129</v>
      </c>
      <c r="C105" s="25">
        <v>0</v>
      </c>
      <c r="D105" s="25">
        <v>0</v>
      </c>
      <c r="E105" s="25">
        <v>0</v>
      </c>
    </row>
    <row r="106" spans="1:5" ht="15.75" x14ac:dyDescent="0.25">
      <c r="A106" s="36">
        <v>89</v>
      </c>
      <c r="B106" s="26" t="s">
        <v>128</v>
      </c>
      <c r="C106" s="25">
        <v>748.7</v>
      </c>
      <c r="D106" s="25">
        <v>458.7</v>
      </c>
      <c r="E106" s="25">
        <v>157.1</v>
      </c>
    </row>
    <row r="107" spans="1:5" ht="15.75" x14ac:dyDescent="0.25">
      <c r="A107" s="36">
        <v>90</v>
      </c>
      <c r="B107" s="26" t="s">
        <v>127</v>
      </c>
      <c r="C107" s="25">
        <v>0</v>
      </c>
      <c r="D107" s="25">
        <v>0</v>
      </c>
      <c r="E107" s="25">
        <v>0</v>
      </c>
    </row>
    <row r="108" spans="1:5" ht="15.75" x14ac:dyDescent="0.25">
      <c r="A108" s="36">
        <v>91</v>
      </c>
      <c r="B108" s="26" t="s">
        <v>126</v>
      </c>
      <c r="C108" s="25">
        <v>0</v>
      </c>
      <c r="D108" s="25">
        <v>0</v>
      </c>
      <c r="E108" s="25">
        <v>0</v>
      </c>
    </row>
    <row r="109" spans="1:5" ht="15.75" x14ac:dyDescent="0.25">
      <c r="A109" s="36">
        <v>92</v>
      </c>
      <c r="B109" s="26" t="s">
        <v>125</v>
      </c>
      <c r="C109" s="25">
        <v>0</v>
      </c>
      <c r="D109" s="25">
        <v>0</v>
      </c>
      <c r="E109" s="25">
        <v>0</v>
      </c>
    </row>
    <row r="110" spans="1:5" ht="15.75" x14ac:dyDescent="0.25">
      <c r="A110" s="36">
        <v>93</v>
      </c>
      <c r="B110" s="26" t="s">
        <v>124</v>
      </c>
      <c r="C110" s="25">
        <v>0</v>
      </c>
      <c r="D110" s="25">
        <v>0</v>
      </c>
      <c r="E110" s="25">
        <v>0</v>
      </c>
    </row>
    <row r="111" spans="1:5" ht="15.75" x14ac:dyDescent="0.25">
      <c r="A111" s="36">
        <v>94</v>
      </c>
      <c r="B111" s="26" t="s">
        <v>123</v>
      </c>
      <c r="C111" s="25">
        <v>0</v>
      </c>
      <c r="D111" s="25">
        <v>0</v>
      </c>
      <c r="E111" s="39">
        <v>0</v>
      </c>
    </row>
    <row r="112" spans="1:5" ht="15.75" x14ac:dyDescent="0.25">
      <c r="A112" s="36">
        <v>95</v>
      </c>
      <c r="B112" s="26" t="s">
        <v>122</v>
      </c>
      <c r="C112" s="25">
        <v>0</v>
      </c>
      <c r="D112" s="25">
        <v>0</v>
      </c>
      <c r="E112" s="39">
        <v>0</v>
      </c>
    </row>
    <row r="113" spans="1:5" ht="15.75" x14ac:dyDescent="0.25">
      <c r="A113" s="36">
        <v>96</v>
      </c>
      <c r="B113" s="26" t="s">
        <v>121</v>
      </c>
      <c r="C113" s="25">
        <v>0</v>
      </c>
      <c r="D113" s="25">
        <v>0</v>
      </c>
      <c r="E113" s="39">
        <v>0</v>
      </c>
    </row>
    <row r="114" spans="1:5" ht="15.75" x14ac:dyDescent="0.25">
      <c r="A114" s="36">
        <v>97</v>
      </c>
      <c r="B114" s="26" t="s">
        <v>120</v>
      </c>
      <c r="C114" s="25">
        <v>0</v>
      </c>
      <c r="D114" s="25">
        <v>0</v>
      </c>
      <c r="E114" s="39">
        <v>0</v>
      </c>
    </row>
    <row r="115" spans="1:5" ht="15.75" x14ac:dyDescent="0.25">
      <c r="A115" s="36">
        <v>98</v>
      </c>
      <c r="B115" s="26" t="s">
        <v>119</v>
      </c>
      <c r="C115" s="25">
        <v>0</v>
      </c>
      <c r="D115" s="25">
        <v>0</v>
      </c>
      <c r="E115" s="39">
        <v>0</v>
      </c>
    </row>
    <row r="116" spans="1:5" ht="15.75" x14ac:dyDescent="0.25">
      <c r="A116" s="36">
        <v>99</v>
      </c>
      <c r="B116" s="26" t="s">
        <v>118</v>
      </c>
      <c r="C116" s="25">
        <v>0</v>
      </c>
      <c r="D116" s="25">
        <v>0</v>
      </c>
      <c r="E116" s="39">
        <v>0</v>
      </c>
    </row>
    <row r="117" spans="1:5" ht="15.75" x14ac:dyDescent="0.25">
      <c r="A117" s="36">
        <v>100</v>
      </c>
      <c r="B117" s="26" t="s">
        <v>117</v>
      </c>
      <c r="C117" s="25">
        <v>0</v>
      </c>
      <c r="D117" s="25">
        <v>0</v>
      </c>
      <c r="E117" s="39">
        <v>0</v>
      </c>
    </row>
    <row r="118" spans="1:5" ht="15.75" x14ac:dyDescent="0.25">
      <c r="A118" s="36">
        <v>101</v>
      </c>
      <c r="B118" s="26" t="s">
        <v>320</v>
      </c>
      <c r="C118" s="25">
        <v>0</v>
      </c>
      <c r="D118" s="25">
        <v>0</v>
      </c>
      <c r="E118" s="39">
        <v>0</v>
      </c>
    </row>
    <row r="119" spans="1:5" ht="15.75" x14ac:dyDescent="0.25">
      <c r="A119" s="36">
        <v>102</v>
      </c>
      <c r="B119" s="26" t="s">
        <v>116</v>
      </c>
      <c r="C119" s="25">
        <v>0</v>
      </c>
      <c r="D119" s="25">
        <v>0</v>
      </c>
      <c r="E119" s="39">
        <v>0</v>
      </c>
    </row>
    <row r="120" spans="1:5" ht="15.75" x14ac:dyDescent="0.25">
      <c r="A120" s="36">
        <v>103</v>
      </c>
      <c r="B120" s="26" t="s">
        <v>115</v>
      </c>
      <c r="C120" s="25">
        <v>0</v>
      </c>
      <c r="D120" s="25">
        <v>0</v>
      </c>
      <c r="E120" s="39">
        <v>0</v>
      </c>
    </row>
    <row r="121" spans="1:5" s="37" customFormat="1" ht="15.75" x14ac:dyDescent="0.25">
      <c r="A121" s="406"/>
      <c r="B121" s="28" t="s">
        <v>38</v>
      </c>
      <c r="C121" s="29">
        <v>8826.4</v>
      </c>
      <c r="D121" s="29">
        <v>8727.5</v>
      </c>
      <c r="E121" s="29">
        <v>8624.6</v>
      </c>
    </row>
    <row r="122" spans="1:5" ht="15.75" x14ac:dyDescent="0.25">
      <c r="A122" s="36">
        <v>104</v>
      </c>
      <c r="B122" s="26" t="s">
        <v>114</v>
      </c>
      <c r="C122" s="25">
        <v>0</v>
      </c>
      <c r="D122" s="25">
        <v>0</v>
      </c>
      <c r="E122" s="25">
        <v>0</v>
      </c>
    </row>
    <row r="123" spans="1:5" ht="15.75" x14ac:dyDescent="0.25">
      <c r="A123" s="36">
        <v>105</v>
      </c>
      <c r="B123" s="26" t="s">
        <v>113</v>
      </c>
      <c r="C123" s="25">
        <v>863.7</v>
      </c>
      <c r="D123" s="25">
        <v>856.2</v>
      </c>
      <c r="E123" s="39">
        <v>848.4</v>
      </c>
    </row>
    <row r="124" spans="1:5" ht="15.75" x14ac:dyDescent="0.25">
      <c r="A124" s="36">
        <v>106</v>
      </c>
      <c r="B124" s="26" t="s">
        <v>112</v>
      </c>
      <c r="C124" s="25">
        <v>2080.6999999999998</v>
      </c>
      <c r="D124" s="25">
        <v>2033.8</v>
      </c>
      <c r="E124" s="39">
        <v>1985</v>
      </c>
    </row>
    <row r="125" spans="1:5" ht="15.75" x14ac:dyDescent="0.25">
      <c r="A125" s="36">
        <v>107</v>
      </c>
      <c r="B125" s="26" t="s">
        <v>111</v>
      </c>
      <c r="C125" s="25">
        <v>2484.1999999999998</v>
      </c>
      <c r="D125" s="25">
        <v>2469.6999999999998</v>
      </c>
      <c r="E125" s="39">
        <v>2454.6</v>
      </c>
    </row>
    <row r="126" spans="1:5" ht="15.75" x14ac:dyDescent="0.25">
      <c r="A126" s="36">
        <v>108</v>
      </c>
      <c r="B126" s="26" t="s">
        <v>110</v>
      </c>
      <c r="C126" s="25">
        <v>3397.8</v>
      </c>
      <c r="D126" s="25">
        <v>3367.8</v>
      </c>
      <c r="E126" s="39">
        <v>3336.6</v>
      </c>
    </row>
    <row r="127" spans="1:5" s="37" customFormat="1" ht="15.75" x14ac:dyDescent="0.25">
      <c r="A127" s="406"/>
      <c r="B127" s="28" t="s">
        <v>39</v>
      </c>
      <c r="C127" s="29">
        <v>9037.4</v>
      </c>
      <c r="D127" s="29">
        <v>8007</v>
      </c>
      <c r="E127" s="29">
        <v>7725.7999999999993</v>
      </c>
    </row>
    <row r="128" spans="1:5" ht="15.75" x14ac:dyDescent="0.25">
      <c r="A128" s="36">
        <v>109</v>
      </c>
      <c r="B128" s="26" t="s">
        <v>109</v>
      </c>
      <c r="C128" s="25">
        <v>606</v>
      </c>
      <c r="D128" s="25">
        <v>0</v>
      </c>
      <c r="E128" s="25">
        <v>0</v>
      </c>
    </row>
    <row r="129" spans="1:5" ht="15.75" x14ac:dyDescent="0.25">
      <c r="A129" s="36">
        <v>110</v>
      </c>
      <c r="B129" s="26" t="s">
        <v>108</v>
      </c>
      <c r="C129" s="25">
        <v>2987.4</v>
      </c>
      <c r="D129" s="25">
        <v>2880.5</v>
      </c>
      <c r="E129" s="39">
        <v>2769.3</v>
      </c>
    </row>
    <row r="130" spans="1:5" ht="15.75" x14ac:dyDescent="0.25">
      <c r="A130" s="36">
        <v>111</v>
      </c>
      <c r="B130" s="26" t="s">
        <v>107</v>
      </c>
      <c r="C130" s="25">
        <v>3038.4</v>
      </c>
      <c r="D130" s="25">
        <v>2964.3</v>
      </c>
      <c r="E130" s="39">
        <v>2887.1</v>
      </c>
    </row>
    <row r="131" spans="1:5" ht="15.75" x14ac:dyDescent="0.25">
      <c r="A131" s="36">
        <v>112</v>
      </c>
      <c r="B131" s="26" t="s">
        <v>106</v>
      </c>
      <c r="C131" s="25">
        <v>2405.6</v>
      </c>
      <c r="D131" s="25">
        <v>2162.1999999999998</v>
      </c>
      <c r="E131" s="39">
        <v>2069.4</v>
      </c>
    </row>
    <row r="132" spans="1:5" s="37" customFormat="1" ht="15.75" x14ac:dyDescent="0.25">
      <c r="A132" s="406"/>
      <c r="B132" s="28" t="s">
        <v>40</v>
      </c>
      <c r="C132" s="29">
        <v>4358.2000000000007</v>
      </c>
      <c r="D132" s="29">
        <v>2196.8000000000002</v>
      </c>
      <c r="E132" s="29">
        <v>1559.6</v>
      </c>
    </row>
    <row r="133" spans="1:5" ht="15.75" x14ac:dyDescent="0.25">
      <c r="A133" s="36">
        <v>113</v>
      </c>
      <c r="B133" s="26" t="s">
        <v>318</v>
      </c>
      <c r="C133" s="25">
        <v>0</v>
      </c>
      <c r="D133" s="25">
        <v>0</v>
      </c>
      <c r="E133" s="39">
        <v>0</v>
      </c>
    </row>
    <row r="134" spans="1:5" ht="15.75" x14ac:dyDescent="0.25">
      <c r="A134" s="36">
        <v>114</v>
      </c>
      <c r="B134" s="26" t="s">
        <v>105</v>
      </c>
      <c r="C134" s="25">
        <v>0</v>
      </c>
      <c r="D134" s="25">
        <v>0</v>
      </c>
      <c r="E134" s="39">
        <v>0</v>
      </c>
    </row>
    <row r="135" spans="1:5" ht="15.75" x14ac:dyDescent="0.25">
      <c r="A135" s="36">
        <v>115</v>
      </c>
      <c r="B135" s="26" t="s">
        <v>104</v>
      </c>
      <c r="C135" s="25">
        <v>1367.7</v>
      </c>
      <c r="D135" s="25">
        <v>1054.9000000000001</v>
      </c>
      <c r="E135" s="39">
        <v>892.3</v>
      </c>
    </row>
    <row r="136" spans="1:5" ht="15.75" x14ac:dyDescent="0.25">
      <c r="A136" s="36">
        <v>116</v>
      </c>
      <c r="B136" s="26" t="s">
        <v>103</v>
      </c>
      <c r="C136" s="25">
        <v>564.1</v>
      </c>
      <c r="D136" s="25">
        <v>128.19999999999999</v>
      </c>
      <c r="E136" s="39">
        <v>0</v>
      </c>
    </row>
    <row r="137" spans="1:5" ht="15.75" x14ac:dyDescent="0.25">
      <c r="A137" s="36">
        <v>117</v>
      </c>
      <c r="B137" s="26" t="s">
        <v>102</v>
      </c>
      <c r="C137" s="25">
        <v>241.5</v>
      </c>
      <c r="D137" s="25">
        <v>0</v>
      </c>
      <c r="E137" s="39">
        <v>0</v>
      </c>
    </row>
    <row r="138" spans="1:5" ht="15.75" x14ac:dyDescent="0.25">
      <c r="A138" s="36">
        <v>118</v>
      </c>
      <c r="B138" s="26" t="s">
        <v>101</v>
      </c>
      <c r="C138" s="25">
        <v>1452.9</v>
      </c>
      <c r="D138" s="25">
        <v>646.79999999999995</v>
      </c>
      <c r="E138" s="39">
        <v>413.9</v>
      </c>
    </row>
    <row r="139" spans="1:5" ht="15.75" x14ac:dyDescent="0.25">
      <c r="A139" s="36">
        <v>119</v>
      </c>
      <c r="B139" s="26" t="s">
        <v>100</v>
      </c>
      <c r="C139" s="25">
        <v>732</v>
      </c>
      <c r="D139" s="25">
        <v>366.9</v>
      </c>
      <c r="E139" s="39">
        <v>253.4</v>
      </c>
    </row>
    <row r="140" spans="1:5" s="37" customFormat="1" ht="15.75" x14ac:dyDescent="0.25">
      <c r="A140" s="406"/>
      <c r="B140" s="28" t="s">
        <v>41</v>
      </c>
      <c r="C140" s="29">
        <v>4984.5</v>
      </c>
      <c r="D140" s="29">
        <v>4673</v>
      </c>
      <c r="E140" s="29">
        <v>4205.2</v>
      </c>
    </row>
    <row r="141" spans="1:5" ht="15.75" x14ac:dyDescent="0.25">
      <c r="A141" s="36">
        <v>120</v>
      </c>
      <c r="B141" s="26" t="s">
        <v>99</v>
      </c>
      <c r="C141" s="25">
        <v>0</v>
      </c>
      <c r="D141" s="25">
        <v>0</v>
      </c>
      <c r="E141" s="25">
        <v>0</v>
      </c>
    </row>
    <row r="142" spans="1:5" ht="15.75" x14ac:dyDescent="0.25">
      <c r="A142" s="36">
        <v>121</v>
      </c>
      <c r="B142" s="26" t="s">
        <v>98</v>
      </c>
      <c r="C142" s="25">
        <v>773</v>
      </c>
      <c r="D142" s="25">
        <v>586.29999999999995</v>
      </c>
      <c r="E142" s="39">
        <v>525.9</v>
      </c>
    </row>
    <row r="143" spans="1:5" ht="15.75" x14ac:dyDescent="0.25">
      <c r="A143" s="36">
        <v>122</v>
      </c>
      <c r="B143" s="26" t="s">
        <v>97</v>
      </c>
      <c r="C143" s="25">
        <v>834.1</v>
      </c>
      <c r="D143" s="25">
        <v>826.6</v>
      </c>
      <c r="E143" s="39">
        <v>818.8</v>
      </c>
    </row>
    <row r="144" spans="1:5" ht="15.75" x14ac:dyDescent="0.25">
      <c r="A144" s="36">
        <v>123</v>
      </c>
      <c r="B144" s="26" t="s">
        <v>96</v>
      </c>
      <c r="C144" s="25">
        <v>561</v>
      </c>
      <c r="D144" s="25">
        <v>541.9</v>
      </c>
      <c r="E144" s="39">
        <v>522</v>
      </c>
    </row>
    <row r="145" spans="1:5" ht="15.75" x14ac:dyDescent="0.25">
      <c r="A145" s="36">
        <v>124</v>
      </c>
      <c r="B145" s="26" t="s">
        <v>95</v>
      </c>
      <c r="C145" s="25">
        <v>1289.3</v>
      </c>
      <c r="D145" s="25">
        <v>1276.4000000000001</v>
      </c>
      <c r="E145" s="39">
        <v>1263</v>
      </c>
    </row>
    <row r="146" spans="1:5" ht="15.75" x14ac:dyDescent="0.25">
      <c r="A146" s="36">
        <v>125</v>
      </c>
      <c r="B146" s="26" t="s">
        <v>94</v>
      </c>
      <c r="C146" s="25">
        <v>400.1</v>
      </c>
      <c r="D146" s="25">
        <v>379.4</v>
      </c>
      <c r="E146" s="39">
        <v>358</v>
      </c>
    </row>
    <row r="147" spans="1:5" ht="15.75" x14ac:dyDescent="0.25">
      <c r="A147" s="36">
        <v>126</v>
      </c>
      <c r="B147" s="26" t="s">
        <v>93</v>
      </c>
      <c r="C147" s="25">
        <v>458.7</v>
      </c>
      <c r="D147" s="25">
        <v>406.1</v>
      </c>
      <c r="E147" s="39">
        <v>229.3</v>
      </c>
    </row>
    <row r="148" spans="1:5" ht="15.75" x14ac:dyDescent="0.25">
      <c r="A148" s="36">
        <v>127</v>
      </c>
      <c r="B148" s="26" t="s">
        <v>92</v>
      </c>
      <c r="C148" s="25">
        <v>668.3</v>
      </c>
      <c r="D148" s="25">
        <v>656.3</v>
      </c>
      <c r="E148" s="39">
        <v>488.2</v>
      </c>
    </row>
    <row r="149" spans="1:5" s="37" customFormat="1" ht="15.75" x14ac:dyDescent="0.25">
      <c r="A149" s="406"/>
      <c r="B149" s="28" t="s">
        <v>42</v>
      </c>
      <c r="C149" s="29">
        <v>10804.4</v>
      </c>
      <c r="D149" s="29">
        <v>9896.0999999999985</v>
      </c>
      <c r="E149" s="29">
        <v>9331.4</v>
      </c>
    </row>
    <row r="150" spans="1:5" ht="15.75" x14ac:dyDescent="0.25">
      <c r="A150" s="36">
        <v>128</v>
      </c>
      <c r="B150" s="26" t="s">
        <v>91</v>
      </c>
      <c r="C150" s="25">
        <v>0</v>
      </c>
      <c r="D150" s="25">
        <v>0</v>
      </c>
      <c r="E150" s="25">
        <v>0</v>
      </c>
    </row>
    <row r="151" spans="1:5" ht="15.75" x14ac:dyDescent="0.25">
      <c r="A151" s="36">
        <v>129</v>
      </c>
      <c r="B151" s="26" t="s">
        <v>90</v>
      </c>
      <c r="C151" s="25">
        <v>831.9</v>
      </c>
      <c r="D151" s="25">
        <v>474.9</v>
      </c>
      <c r="E151" s="39">
        <v>386.4</v>
      </c>
    </row>
    <row r="152" spans="1:5" ht="15.75" x14ac:dyDescent="0.25">
      <c r="A152" s="36">
        <v>130</v>
      </c>
      <c r="B152" s="26" t="s">
        <v>89</v>
      </c>
      <c r="C152" s="25">
        <v>1480.9</v>
      </c>
      <c r="D152" s="25">
        <v>1437.2</v>
      </c>
      <c r="E152" s="39">
        <v>1391.6</v>
      </c>
    </row>
    <row r="153" spans="1:5" ht="15.75" x14ac:dyDescent="0.25">
      <c r="A153" s="36">
        <v>131</v>
      </c>
      <c r="B153" s="26" t="s">
        <v>88</v>
      </c>
      <c r="C153" s="25">
        <v>1764.6</v>
      </c>
      <c r="D153" s="25">
        <v>1623.7</v>
      </c>
      <c r="E153" s="39">
        <v>1574.2</v>
      </c>
    </row>
    <row r="154" spans="1:5" ht="15.75" x14ac:dyDescent="0.25">
      <c r="A154" s="36">
        <v>132</v>
      </c>
      <c r="B154" s="26" t="s">
        <v>87</v>
      </c>
      <c r="C154" s="25">
        <v>0</v>
      </c>
      <c r="D154" s="25">
        <v>0</v>
      </c>
      <c r="E154" s="39">
        <v>0</v>
      </c>
    </row>
    <row r="155" spans="1:5" ht="15.75" x14ac:dyDescent="0.25">
      <c r="A155" s="36">
        <v>133</v>
      </c>
      <c r="B155" s="26" t="s">
        <v>86</v>
      </c>
      <c r="C155" s="25">
        <v>3590.9</v>
      </c>
      <c r="D155" s="25">
        <v>3526.1</v>
      </c>
      <c r="E155" s="39">
        <v>3458.8</v>
      </c>
    </row>
    <row r="156" spans="1:5" ht="15.75" x14ac:dyDescent="0.25">
      <c r="A156" s="36">
        <v>134</v>
      </c>
      <c r="B156" s="26" t="s">
        <v>85</v>
      </c>
      <c r="C156" s="25">
        <v>407.4</v>
      </c>
      <c r="D156" s="25">
        <v>269.5</v>
      </c>
      <c r="E156" s="39">
        <v>126.2</v>
      </c>
    </row>
    <row r="157" spans="1:5" ht="15.75" x14ac:dyDescent="0.25">
      <c r="A157" s="36">
        <v>135</v>
      </c>
      <c r="B157" s="26" t="s">
        <v>84</v>
      </c>
      <c r="C157" s="25">
        <v>2728.7</v>
      </c>
      <c r="D157" s="25">
        <v>2564.6999999999998</v>
      </c>
      <c r="E157" s="39">
        <v>2394.1999999999998</v>
      </c>
    </row>
    <row r="158" spans="1:5" ht="15.75" x14ac:dyDescent="0.25">
      <c r="A158" s="36">
        <v>136</v>
      </c>
      <c r="B158" s="26" t="s">
        <v>83</v>
      </c>
      <c r="C158" s="25">
        <v>0</v>
      </c>
      <c r="D158" s="25">
        <v>0</v>
      </c>
      <c r="E158" s="39">
        <v>0</v>
      </c>
    </row>
    <row r="159" spans="1:5" s="37" customFormat="1" ht="15.75" x14ac:dyDescent="0.25">
      <c r="A159" s="406"/>
      <c r="B159" s="28" t="s">
        <v>43</v>
      </c>
      <c r="C159" s="29">
        <v>24399.9</v>
      </c>
      <c r="D159" s="29">
        <v>21605.499999999996</v>
      </c>
      <c r="E159" s="29">
        <v>20310.199999999997</v>
      </c>
    </row>
    <row r="160" spans="1:5" ht="15.75" x14ac:dyDescent="0.25">
      <c r="A160" s="36">
        <v>137</v>
      </c>
      <c r="B160" s="26" t="s">
        <v>82</v>
      </c>
      <c r="C160" s="25">
        <v>966.8</v>
      </c>
      <c r="D160" s="25">
        <v>879.1</v>
      </c>
      <c r="E160" s="39">
        <v>842.4</v>
      </c>
    </row>
    <row r="161" spans="1:5" ht="15.75" x14ac:dyDescent="0.25">
      <c r="A161" s="36">
        <v>138</v>
      </c>
      <c r="B161" s="26" t="s">
        <v>81</v>
      </c>
      <c r="C161" s="25">
        <v>2494.1999999999998</v>
      </c>
      <c r="D161" s="25">
        <v>2472.4</v>
      </c>
      <c r="E161" s="39">
        <v>2449.8000000000002</v>
      </c>
    </row>
    <row r="162" spans="1:5" ht="15.75" x14ac:dyDescent="0.25">
      <c r="A162" s="36">
        <v>139</v>
      </c>
      <c r="B162" s="26" t="s">
        <v>80</v>
      </c>
      <c r="C162" s="25">
        <v>2015.8</v>
      </c>
      <c r="D162" s="25">
        <v>968.1</v>
      </c>
      <c r="E162" s="39">
        <v>530</v>
      </c>
    </row>
    <row r="163" spans="1:5" ht="15.75" x14ac:dyDescent="0.25">
      <c r="A163" s="36">
        <v>140</v>
      </c>
      <c r="B163" s="26" t="s">
        <v>79</v>
      </c>
      <c r="C163" s="25">
        <v>2765</v>
      </c>
      <c r="D163" s="25">
        <v>2682.6</v>
      </c>
      <c r="E163" s="39">
        <v>2596.8000000000002</v>
      </c>
    </row>
    <row r="164" spans="1:5" ht="15.75" x14ac:dyDescent="0.25">
      <c r="A164" s="36">
        <v>141</v>
      </c>
      <c r="B164" s="26" t="s">
        <v>78</v>
      </c>
      <c r="C164" s="25">
        <v>2713.9</v>
      </c>
      <c r="D164" s="25">
        <v>2263.5</v>
      </c>
      <c r="E164" s="39">
        <v>2091</v>
      </c>
    </row>
    <row r="165" spans="1:5" ht="15.75" x14ac:dyDescent="0.25">
      <c r="A165" s="36">
        <v>142</v>
      </c>
      <c r="B165" s="26" t="s">
        <v>77</v>
      </c>
      <c r="C165" s="25">
        <v>1142.0999999999999</v>
      </c>
      <c r="D165" s="25">
        <v>1041.5</v>
      </c>
      <c r="E165" s="39">
        <v>960.9</v>
      </c>
    </row>
    <row r="166" spans="1:5" ht="15.75" x14ac:dyDescent="0.25">
      <c r="A166" s="36">
        <v>143</v>
      </c>
      <c r="B166" s="26" t="s">
        <v>76</v>
      </c>
      <c r="C166" s="25">
        <v>2150.9</v>
      </c>
      <c r="D166" s="25">
        <v>2104.6999999999998</v>
      </c>
      <c r="E166" s="39">
        <v>2056.6</v>
      </c>
    </row>
    <row r="167" spans="1:5" ht="15.75" x14ac:dyDescent="0.25">
      <c r="A167" s="36">
        <v>144</v>
      </c>
      <c r="B167" s="26" t="s">
        <v>75</v>
      </c>
      <c r="C167" s="25">
        <v>2834.6</v>
      </c>
      <c r="D167" s="25">
        <v>2722.3</v>
      </c>
      <c r="E167" s="39">
        <v>2625.4</v>
      </c>
    </row>
    <row r="168" spans="1:5" ht="15.75" x14ac:dyDescent="0.25">
      <c r="A168" s="36">
        <v>145</v>
      </c>
      <c r="B168" s="26" t="s">
        <v>74</v>
      </c>
      <c r="C168" s="25">
        <v>1480</v>
      </c>
      <c r="D168" s="25">
        <v>1291</v>
      </c>
      <c r="E168" s="39">
        <v>1210.2</v>
      </c>
    </row>
    <row r="169" spans="1:5" ht="15.75" x14ac:dyDescent="0.25">
      <c r="A169" s="36">
        <v>146</v>
      </c>
      <c r="B169" s="26" t="s">
        <v>73</v>
      </c>
      <c r="C169" s="25">
        <v>1240.5</v>
      </c>
      <c r="D169" s="25">
        <v>1209.3</v>
      </c>
      <c r="E169" s="39">
        <v>1177</v>
      </c>
    </row>
    <row r="170" spans="1:5" ht="15.75" x14ac:dyDescent="0.25">
      <c r="A170" s="36">
        <v>147</v>
      </c>
      <c r="B170" s="26" t="s">
        <v>72</v>
      </c>
      <c r="C170" s="25">
        <v>768.2</v>
      </c>
      <c r="D170" s="25">
        <v>734.2</v>
      </c>
      <c r="E170" s="39">
        <v>698.8</v>
      </c>
    </row>
    <row r="171" spans="1:5" ht="15.75" x14ac:dyDescent="0.25">
      <c r="A171" s="36">
        <v>148</v>
      </c>
      <c r="B171" s="26" t="s">
        <v>71</v>
      </c>
      <c r="C171" s="25">
        <v>620.5</v>
      </c>
      <c r="D171" s="25">
        <v>188.6</v>
      </c>
      <c r="E171" s="39">
        <v>112.8</v>
      </c>
    </row>
    <row r="172" spans="1:5" ht="15.75" x14ac:dyDescent="0.25">
      <c r="A172" s="36">
        <v>149</v>
      </c>
      <c r="B172" s="26" t="s">
        <v>70</v>
      </c>
      <c r="C172" s="25">
        <v>686.2</v>
      </c>
      <c r="D172" s="25">
        <v>668.1</v>
      </c>
      <c r="E172" s="39">
        <v>649.20000000000005</v>
      </c>
    </row>
    <row r="173" spans="1:5" ht="15.75" x14ac:dyDescent="0.25">
      <c r="A173" s="36">
        <v>150</v>
      </c>
      <c r="B173" s="26" t="s">
        <v>69</v>
      </c>
      <c r="C173" s="25">
        <v>2521.1999999999998</v>
      </c>
      <c r="D173" s="25">
        <v>2380.1</v>
      </c>
      <c r="E173" s="39">
        <v>2309.3000000000002</v>
      </c>
    </row>
    <row r="174" spans="1:5" s="37" customFormat="1" ht="15.75" x14ac:dyDescent="0.25">
      <c r="A174" s="406"/>
      <c r="B174" s="28" t="s">
        <v>44</v>
      </c>
      <c r="C174" s="29">
        <v>6094.0000000000009</v>
      </c>
      <c r="D174" s="29">
        <v>5683.3</v>
      </c>
      <c r="E174" s="29">
        <v>5282.9</v>
      </c>
    </row>
    <row r="175" spans="1:5" ht="15.75" x14ac:dyDescent="0.25">
      <c r="A175" s="36">
        <v>151</v>
      </c>
      <c r="B175" s="26" t="s">
        <v>68</v>
      </c>
      <c r="C175" s="25">
        <v>0</v>
      </c>
      <c r="D175" s="25">
        <v>0</v>
      </c>
      <c r="E175" s="25">
        <v>0</v>
      </c>
    </row>
    <row r="176" spans="1:5" ht="15.75" x14ac:dyDescent="0.25">
      <c r="A176" s="36">
        <v>152</v>
      </c>
      <c r="B176" s="26" t="s">
        <v>67</v>
      </c>
      <c r="C176" s="25">
        <v>0</v>
      </c>
      <c r="D176" s="25">
        <v>0</v>
      </c>
      <c r="E176" s="39">
        <v>0</v>
      </c>
    </row>
    <row r="177" spans="1:5" ht="15.75" x14ac:dyDescent="0.25">
      <c r="A177" s="36">
        <v>153</v>
      </c>
      <c r="B177" s="26" t="s">
        <v>66</v>
      </c>
      <c r="C177" s="25">
        <v>398.8</v>
      </c>
      <c r="D177" s="25">
        <v>306.3</v>
      </c>
      <c r="E177" s="39">
        <v>264.5</v>
      </c>
    </row>
    <row r="178" spans="1:5" ht="15.75" x14ac:dyDescent="0.25">
      <c r="A178" s="36">
        <v>154</v>
      </c>
      <c r="B178" s="26" t="s">
        <v>65</v>
      </c>
      <c r="C178" s="25">
        <v>2265.4</v>
      </c>
      <c r="D178" s="25">
        <v>2089.6</v>
      </c>
      <c r="E178" s="39">
        <v>2012.5</v>
      </c>
    </row>
    <row r="179" spans="1:5" ht="15.75" x14ac:dyDescent="0.25">
      <c r="A179" s="36">
        <v>155</v>
      </c>
      <c r="B179" s="26" t="s">
        <v>64</v>
      </c>
      <c r="C179" s="25">
        <v>1125.7</v>
      </c>
      <c r="D179" s="25">
        <v>1049.2</v>
      </c>
      <c r="E179" s="39">
        <v>1003.5</v>
      </c>
    </row>
    <row r="180" spans="1:5" ht="15.75" x14ac:dyDescent="0.25">
      <c r="A180" s="36">
        <v>156</v>
      </c>
      <c r="B180" s="26" t="s">
        <v>63</v>
      </c>
      <c r="C180" s="25">
        <v>673.8</v>
      </c>
      <c r="D180" s="25">
        <v>650.70000000000005</v>
      </c>
      <c r="E180" s="39">
        <v>459.4</v>
      </c>
    </row>
    <row r="181" spans="1:5" ht="15.75" x14ac:dyDescent="0.25">
      <c r="A181" s="36">
        <v>157</v>
      </c>
      <c r="B181" s="26" t="s">
        <v>62</v>
      </c>
      <c r="C181" s="25">
        <v>877.1</v>
      </c>
      <c r="D181" s="25">
        <v>857.5</v>
      </c>
      <c r="E181" s="39">
        <v>837.1</v>
      </c>
    </row>
    <row r="182" spans="1:5" ht="15.75" x14ac:dyDescent="0.25">
      <c r="A182" s="36">
        <v>158</v>
      </c>
      <c r="B182" s="26" t="s">
        <v>61</v>
      </c>
      <c r="C182" s="25">
        <v>0</v>
      </c>
      <c r="D182" s="25">
        <v>0</v>
      </c>
      <c r="E182" s="39">
        <v>0</v>
      </c>
    </row>
    <row r="183" spans="1:5" ht="15.75" x14ac:dyDescent="0.25">
      <c r="A183" s="36">
        <v>159</v>
      </c>
      <c r="B183" s="26" t="s">
        <v>60</v>
      </c>
      <c r="C183" s="25">
        <v>753.2</v>
      </c>
      <c r="D183" s="25">
        <v>730</v>
      </c>
      <c r="E183" s="39">
        <v>705.9</v>
      </c>
    </row>
    <row r="184" spans="1:5" s="37" customFormat="1" ht="15.75" x14ac:dyDescent="0.25">
      <c r="A184" s="406"/>
      <c r="B184" s="28" t="s">
        <v>45</v>
      </c>
      <c r="C184" s="29">
        <v>6540.2</v>
      </c>
      <c r="D184" s="29">
        <v>5867.5000000000009</v>
      </c>
      <c r="E184" s="29">
        <v>5563.1</v>
      </c>
    </row>
    <row r="185" spans="1:5" ht="15.75" x14ac:dyDescent="0.25">
      <c r="A185" s="36">
        <v>160</v>
      </c>
      <c r="B185" s="26" t="s">
        <v>59</v>
      </c>
      <c r="C185" s="25">
        <v>1193.5999999999999</v>
      </c>
      <c r="D185" s="25">
        <v>770.2</v>
      </c>
      <c r="E185" s="25">
        <v>621.4</v>
      </c>
    </row>
    <row r="186" spans="1:5" ht="15.75" x14ac:dyDescent="0.25">
      <c r="A186" s="36">
        <v>161</v>
      </c>
      <c r="B186" s="26" t="s">
        <v>58</v>
      </c>
      <c r="C186" s="25">
        <v>0</v>
      </c>
      <c r="D186" s="25">
        <v>0</v>
      </c>
      <c r="E186" s="25">
        <v>0</v>
      </c>
    </row>
    <row r="187" spans="1:5" ht="15.75" x14ac:dyDescent="0.25">
      <c r="A187" s="36">
        <v>162</v>
      </c>
      <c r="B187" s="26" t="s">
        <v>57</v>
      </c>
      <c r="C187" s="25">
        <v>2559.8000000000002</v>
      </c>
      <c r="D187" s="25">
        <v>2524.4</v>
      </c>
      <c r="E187" s="39">
        <v>2487.5</v>
      </c>
    </row>
    <row r="188" spans="1:5" ht="15.75" x14ac:dyDescent="0.25">
      <c r="A188" s="36">
        <v>163</v>
      </c>
      <c r="B188" s="26" t="s">
        <v>56</v>
      </c>
      <c r="C188" s="25">
        <v>2179.6</v>
      </c>
      <c r="D188" s="25">
        <v>1978.3</v>
      </c>
      <c r="E188" s="39">
        <v>1925.2</v>
      </c>
    </row>
    <row r="189" spans="1:5" ht="15.75" x14ac:dyDescent="0.25">
      <c r="A189" s="36">
        <v>164</v>
      </c>
      <c r="B189" s="26" t="s">
        <v>55</v>
      </c>
      <c r="C189" s="25">
        <v>607.20000000000005</v>
      </c>
      <c r="D189" s="25">
        <v>594.6</v>
      </c>
      <c r="E189" s="39">
        <v>529</v>
      </c>
    </row>
    <row r="190" spans="1:5" s="37" customFormat="1" ht="15.75" x14ac:dyDescent="0.25">
      <c r="A190" s="36"/>
      <c r="B190" s="28" t="s">
        <v>52</v>
      </c>
      <c r="D190" s="38">
        <v>16154.9</v>
      </c>
      <c r="E190" s="38">
        <v>25275.599999999991</v>
      </c>
    </row>
    <row r="191" spans="1:5" ht="15.75" x14ac:dyDescent="0.25">
      <c r="A191" s="36"/>
      <c r="B191" s="28" t="s">
        <v>54</v>
      </c>
      <c r="C191" s="35">
        <v>127068.6</v>
      </c>
      <c r="D191" s="35">
        <v>127068.59999999998</v>
      </c>
      <c r="E191" s="35">
        <v>126377.99999999999</v>
      </c>
    </row>
  </sheetData>
  <autoFilter ref="A6:D191" xr:uid="{00000000-0009-0000-0000-000003000000}"/>
  <mergeCells count="6">
    <mergeCell ref="A3:E3"/>
    <mergeCell ref="A4:A6"/>
    <mergeCell ref="B4:B6"/>
    <mergeCell ref="C4:E4"/>
    <mergeCell ref="C5:C6"/>
    <mergeCell ref="D5:E5"/>
  </mergeCells>
  <printOptions horizontalCentered="1"/>
  <pageMargins left="0.78740157480314965" right="0.39370078740157483" top="0.78740157480314965" bottom="0.78740157480314965" header="0.51181102362204722" footer="0.31496062992125984"/>
  <pageSetup paperSize="9" scale="93" fitToHeight="4" orientation="portrait" r:id="rId1"/>
  <headerFooter differentFirst="1">
    <oddHeader>&amp;C&amp;"Times New Roman,обычный"&amp;P</oddHeader>
    <oddFooter>&amp;L&amp;"Times New Roman,обычный"&amp;8&amp;Z&amp;F</oddFooter>
  </headerFooter>
  <rowBreaks count="3" manualBreakCount="3">
    <brk id="47" max="4" man="1"/>
    <brk id="99" max="4" man="1"/>
    <brk id="14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E12"/>
  <sheetViews>
    <sheetView view="pageBreakPreview" zoomScale="91" zoomScaleNormal="100" zoomScaleSheetLayoutView="91" workbookViewId="0">
      <selection activeCell="C17" sqref="C17"/>
    </sheetView>
  </sheetViews>
  <sheetFormatPr defaultColWidth="9.140625" defaultRowHeight="15" x14ac:dyDescent="0.25"/>
  <cols>
    <col min="1" max="1" width="6.140625" style="45" customWidth="1"/>
    <col min="2" max="2" width="33.7109375" style="45" customWidth="1"/>
    <col min="3" max="3" width="17.28515625" style="45" customWidth="1"/>
    <col min="4" max="4" width="16.42578125" style="45" customWidth="1"/>
    <col min="5" max="5" width="15.7109375" style="45" customWidth="1"/>
    <col min="6" max="16384" width="9.140625" style="45"/>
  </cols>
  <sheetData>
    <row r="1" spans="1:5" ht="45" customHeight="1" x14ac:dyDescent="0.25">
      <c r="A1" s="387"/>
      <c r="B1" s="387"/>
      <c r="C1" s="387"/>
      <c r="D1" s="387"/>
      <c r="E1" s="408" t="s">
        <v>228</v>
      </c>
    </row>
    <row r="2" spans="1:5" ht="96.75" customHeight="1" x14ac:dyDescent="0.25">
      <c r="A2" s="514" t="s">
        <v>383</v>
      </c>
      <c r="B2" s="514"/>
      <c r="C2" s="514"/>
      <c r="D2" s="514"/>
      <c r="E2" s="514"/>
    </row>
    <row r="3" spans="1:5" ht="18.75" x14ac:dyDescent="0.3">
      <c r="A3" s="47"/>
      <c r="B3" s="47"/>
      <c r="C3" s="46"/>
      <c r="D3" s="46"/>
      <c r="E3" s="51" t="s">
        <v>227</v>
      </c>
    </row>
    <row r="4" spans="1:5" ht="18.75" x14ac:dyDescent="0.25">
      <c r="A4" s="515" t="s">
        <v>222</v>
      </c>
      <c r="B4" s="515" t="s">
        <v>226</v>
      </c>
      <c r="C4" s="518" t="s">
        <v>221</v>
      </c>
      <c r="D4" s="519"/>
      <c r="E4" s="520"/>
    </row>
    <row r="5" spans="1:5" ht="18.75" x14ac:dyDescent="0.25">
      <c r="A5" s="516"/>
      <c r="B5" s="516"/>
      <c r="C5" s="521" t="s">
        <v>225</v>
      </c>
      <c r="D5" s="523" t="s">
        <v>219</v>
      </c>
      <c r="E5" s="524"/>
    </row>
    <row r="6" spans="1:5" ht="25.9" customHeight="1" x14ac:dyDescent="0.25">
      <c r="A6" s="517"/>
      <c r="B6" s="517"/>
      <c r="C6" s="522"/>
      <c r="D6" s="50" t="s">
        <v>218</v>
      </c>
      <c r="E6" s="50" t="s">
        <v>224</v>
      </c>
    </row>
    <row r="7" spans="1:5" ht="18.75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</row>
    <row r="8" spans="1:5" ht="23.45" customHeight="1" x14ac:dyDescent="0.25">
      <c r="A8" s="48">
        <v>1</v>
      </c>
      <c r="B8" s="413" t="s">
        <v>46</v>
      </c>
      <c r="C8" s="411">
        <v>139343</v>
      </c>
      <c r="D8" s="411">
        <v>119214</v>
      </c>
      <c r="E8" s="411">
        <v>111474</v>
      </c>
    </row>
    <row r="9" spans="1:5" ht="23.45" customHeight="1" x14ac:dyDescent="0.25">
      <c r="A9" s="48">
        <v>2</v>
      </c>
      <c r="B9" s="413" t="s">
        <v>47</v>
      </c>
      <c r="C9" s="411">
        <v>76274</v>
      </c>
      <c r="D9" s="411">
        <v>56980</v>
      </c>
      <c r="E9" s="411">
        <v>61019</v>
      </c>
    </row>
    <row r="10" spans="1:5" ht="23.45" customHeight="1" x14ac:dyDescent="0.25">
      <c r="A10" s="409"/>
      <c r="B10" s="410" t="s">
        <v>48</v>
      </c>
      <c r="C10" s="412">
        <v>215617</v>
      </c>
      <c r="D10" s="412">
        <v>176194</v>
      </c>
      <c r="E10" s="412">
        <v>172493</v>
      </c>
    </row>
    <row r="11" spans="1:5" ht="18.75" x14ac:dyDescent="0.3">
      <c r="A11" s="47"/>
      <c r="B11" s="47"/>
      <c r="C11" s="47"/>
      <c r="D11" s="46"/>
      <c r="E11" s="46"/>
    </row>
    <row r="12" spans="1:5" ht="18.75" x14ac:dyDescent="0.3">
      <c r="A12" s="47"/>
      <c r="B12" s="47"/>
      <c r="C12" s="47"/>
      <c r="D12" s="46"/>
      <c r="E12" s="46"/>
    </row>
  </sheetData>
  <mergeCells count="6">
    <mergeCell ref="A2:E2"/>
    <mergeCell ref="A4:A6"/>
    <mergeCell ref="B4:B6"/>
    <mergeCell ref="C4:E4"/>
    <mergeCell ref="C5:C6"/>
    <mergeCell ref="D5:E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5" orientation="portrait" r:id="rId1"/>
  <headerFooter>
    <oddFooter>&amp;L&amp;"Times New Roman,обычный"&amp;8&amp;Z&amp;F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E49"/>
  <sheetViews>
    <sheetView view="pageBreakPreview" zoomScale="85" zoomScaleNormal="100" zoomScaleSheetLayoutView="85" workbookViewId="0">
      <selection activeCell="A2" sqref="A2:C2"/>
    </sheetView>
  </sheetViews>
  <sheetFormatPr defaultColWidth="9.140625" defaultRowHeight="15.75" x14ac:dyDescent="0.25"/>
  <cols>
    <col min="1" max="1" width="7.28515625" style="6" customWidth="1"/>
    <col min="2" max="2" width="61.42578125" style="6" customWidth="1"/>
    <col min="3" max="3" width="20.5703125" style="6" customWidth="1"/>
    <col min="4" max="16384" width="9.140625" style="1"/>
  </cols>
  <sheetData>
    <row r="1" spans="1:5" ht="22.5" customHeight="1" x14ac:dyDescent="0.2">
      <c r="A1" s="510" t="s">
        <v>231</v>
      </c>
      <c r="B1" s="510"/>
      <c r="C1" s="510"/>
      <c r="E1" s="405"/>
    </row>
    <row r="2" spans="1:5" ht="44.25" customHeight="1" x14ac:dyDescent="0.2">
      <c r="A2" s="506" t="s">
        <v>230</v>
      </c>
      <c r="B2" s="506"/>
      <c r="C2" s="506"/>
    </row>
    <row r="3" spans="1:5" x14ac:dyDescent="0.25">
      <c r="C3" s="5" t="s">
        <v>227</v>
      </c>
    </row>
    <row r="4" spans="1:5" s="42" customFormat="1" ht="15" customHeight="1" x14ac:dyDescent="0.2">
      <c r="A4" s="507" t="s">
        <v>222</v>
      </c>
      <c r="B4" s="507" t="s">
        <v>226</v>
      </c>
      <c r="C4" s="508" t="s">
        <v>229</v>
      </c>
    </row>
    <row r="5" spans="1:5" s="42" customFormat="1" ht="24.75" customHeight="1" x14ac:dyDescent="0.2">
      <c r="A5" s="525"/>
      <c r="B5" s="525"/>
      <c r="C5" s="508"/>
    </row>
    <row r="6" spans="1:5" s="42" customFormat="1" x14ac:dyDescent="0.2">
      <c r="A6" s="23">
        <v>1</v>
      </c>
      <c r="B6" s="23">
        <v>2</v>
      </c>
      <c r="C6" s="54">
        <v>3</v>
      </c>
    </row>
    <row r="7" spans="1:5" x14ac:dyDescent="0.25">
      <c r="A7" s="53">
        <v>1</v>
      </c>
      <c r="B7" s="11" t="s">
        <v>6</v>
      </c>
      <c r="C7" s="12">
        <v>12396.2</v>
      </c>
    </row>
    <row r="8" spans="1:5" x14ac:dyDescent="0.25">
      <c r="A8" s="53">
        <v>2</v>
      </c>
      <c r="B8" s="11" t="s">
        <v>7</v>
      </c>
      <c r="C8" s="12">
        <v>14621.9</v>
      </c>
    </row>
    <row r="9" spans="1:5" x14ac:dyDescent="0.25">
      <c r="A9" s="53">
        <v>3</v>
      </c>
      <c r="B9" s="11" t="s">
        <v>8</v>
      </c>
      <c r="C9" s="12">
        <v>0</v>
      </c>
    </row>
    <row r="10" spans="1:5" x14ac:dyDescent="0.25">
      <c r="A10" s="53">
        <v>4</v>
      </c>
      <c r="B10" s="11" t="s">
        <v>9</v>
      </c>
      <c r="C10" s="12">
        <v>11777.8</v>
      </c>
    </row>
    <row r="11" spans="1:5" x14ac:dyDescent="0.25">
      <c r="A11" s="53">
        <v>5</v>
      </c>
      <c r="B11" s="15" t="s">
        <v>10</v>
      </c>
      <c r="C11" s="12">
        <v>17962</v>
      </c>
    </row>
    <row r="12" spans="1:5" x14ac:dyDescent="0.25">
      <c r="A12" s="53">
        <v>6</v>
      </c>
      <c r="B12" s="15" t="s">
        <v>11</v>
      </c>
      <c r="C12" s="12">
        <v>8267.9</v>
      </c>
    </row>
    <row r="13" spans="1:5" x14ac:dyDescent="0.25">
      <c r="A13" s="53">
        <v>7</v>
      </c>
      <c r="B13" s="15" t="s">
        <v>12</v>
      </c>
      <c r="C13" s="12">
        <v>9243.7000000000007</v>
      </c>
    </row>
    <row r="14" spans="1:5" x14ac:dyDescent="0.25">
      <c r="A14" s="53">
        <v>8</v>
      </c>
      <c r="B14" s="15" t="s">
        <v>13</v>
      </c>
      <c r="C14" s="12">
        <v>21287.4</v>
      </c>
    </row>
    <row r="15" spans="1:5" x14ac:dyDescent="0.25">
      <c r="A15" s="53">
        <v>9</v>
      </c>
      <c r="B15" s="15" t="s">
        <v>14</v>
      </c>
      <c r="C15" s="12">
        <v>59097.8</v>
      </c>
    </row>
    <row r="16" spans="1:5" x14ac:dyDescent="0.25">
      <c r="A16" s="53">
        <v>10</v>
      </c>
      <c r="B16" s="17" t="s">
        <v>15</v>
      </c>
      <c r="C16" s="12">
        <v>4306.3</v>
      </c>
    </row>
    <row r="17" spans="1:3" x14ac:dyDescent="0.25">
      <c r="A17" s="53">
        <v>11</v>
      </c>
      <c r="B17" s="17" t="s">
        <v>16</v>
      </c>
      <c r="C17" s="12">
        <v>4901.5</v>
      </c>
    </row>
    <row r="18" spans="1:3" x14ac:dyDescent="0.25">
      <c r="A18" s="53">
        <v>12</v>
      </c>
      <c r="B18" s="18" t="s">
        <v>17</v>
      </c>
      <c r="C18" s="12">
        <v>5303.1</v>
      </c>
    </row>
    <row r="19" spans="1:3" x14ac:dyDescent="0.25">
      <c r="A19" s="53">
        <v>13</v>
      </c>
      <c r="B19" s="18" t="s">
        <v>18</v>
      </c>
      <c r="C19" s="12">
        <v>1826.9</v>
      </c>
    </row>
    <row r="20" spans="1:3" x14ac:dyDescent="0.25">
      <c r="A20" s="53">
        <v>14</v>
      </c>
      <c r="B20" s="18" t="s">
        <v>19</v>
      </c>
      <c r="C20" s="12">
        <v>2918.5</v>
      </c>
    </row>
    <row r="21" spans="1:3" x14ac:dyDescent="0.25">
      <c r="A21" s="53">
        <v>15</v>
      </c>
      <c r="B21" s="18" t="s">
        <v>20</v>
      </c>
      <c r="C21" s="12">
        <v>0</v>
      </c>
    </row>
    <row r="22" spans="1:3" x14ac:dyDescent="0.25">
      <c r="A22" s="53">
        <v>16</v>
      </c>
      <c r="B22" s="18" t="s">
        <v>21</v>
      </c>
      <c r="C22" s="12">
        <v>5645.7</v>
      </c>
    </row>
    <row r="23" spans="1:3" x14ac:dyDescent="0.25">
      <c r="A23" s="53">
        <v>17</v>
      </c>
      <c r="B23" s="18" t="s">
        <v>22</v>
      </c>
      <c r="C23" s="12">
        <v>2504.3000000000002</v>
      </c>
    </row>
    <row r="24" spans="1:3" x14ac:dyDescent="0.25">
      <c r="A24" s="53">
        <v>18</v>
      </c>
      <c r="B24" s="18" t="s">
        <v>23</v>
      </c>
      <c r="C24" s="12">
        <v>10286.200000000001</v>
      </c>
    </row>
    <row r="25" spans="1:3" x14ac:dyDescent="0.25">
      <c r="A25" s="53">
        <v>19</v>
      </c>
      <c r="B25" s="18" t="s">
        <v>24</v>
      </c>
      <c r="C25" s="12">
        <v>0</v>
      </c>
    </row>
    <row r="26" spans="1:3" x14ac:dyDescent="0.25">
      <c r="A26" s="53">
        <v>20</v>
      </c>
      <c r="B26" s="18" t="s">
        <v>25</v>
      </c>
      <c r="C26" s="12">
        <v>1499.8</v>
      </c>
    </row>
    <row r="27" spans="1:3" x14ac:dyDescent="0.25">
      <c r="A27" s="53">
        <v>21</v>
      </c>
      <c r="B27" s="18" t="s">
        <v>26</v>
      </c>
      <c r="C27" s="12">
        <v>17429.900000000001</v>
      </c>
    </row>
    <row r="28" spans="1:3" x14ac:dyDescent="0.25">
      <c r="A28" s="53">
        <v>22</v>
      </c>
      <c r="B28" s="18" t="s">
        <v>27</v>
      </c>
      <c r="C28" s="12">
        <v>0</v>
      </c>
    </row>
    <row r="29" spans="1:3" x14ac:dyDescent="0.25">
      <c r="A29" s="53">
        <v>23</v>
      </c>
      <c r="B29" s="15" t="s">
        <v>28</v>
      </c>
      <c r="C29" s="12">
        <v>3869.7</v>
      </c>
    </row>
    <row r="30" spans="1:3" x14ac:dyDescent="0.25">
      <c r="A30" s="53">
        <v>24</v>
      </c>
      <c r="B30" s="15" t="s">
        <v>29</v>
      </c>
      <c r="C30" s="12">
        <v>1395.5</v>
      </c>
    </row>
    <row r="31" spans="1:3" x14ac:dyDescent="0.25">
      <c r="A31" s="53">
        <v>25</v>
      </c>
      <c r="B31" s="15" t="s">
        <v>30</v>
      </c>
      <c r="C31" s="12">
        <v>5153.8</v>
      </c>
    </row>
    <row r="32" spans="1:3" x14ac:dyDescent="0.25">
      <c r="A32" s="53">
        <v>26</v>
      </c>
      <c r="B32" s="15" t="s">
        <v>31</v>
      </c>
      <c r="C32" s="12">
        <v>10981.9</v>
      </c>
    </row>
    <row r="33" spans="1:3" x14ac:dyDescent="0.25">
      <c r="A33" s="53">
        <v>27</v>
      </c>
      <c r="B33" s="15" t="s">
        <v>32</v>
      </c>
      <c r="C33" s="12">
        <v>505.2</v>
      </c>
    </row>
    <row r="34" spans="1:3" x14ac:dyDescent="0.25">
      <c r="A34" s="53">
        <v>28</v>
      </c>
      <c r="B34" s="15" t="s">
        <v>33</v>
      </c>
      <c r="C34" s="12">
        <v>0</v>
      </c>
    </row>
    <row r="35" spans="1:3" x14ac:dyDescent="0.25">
      <c r="A35" s="53">
        <v>29</v>
      </c>
      <c r="B35" s="15" t="s">
        <v>34</v>
      </c>
      <c r="C35" s="12">
        <v>722.3</v>
      </c>
    </row>
    <row r="36" spans="1:3" x14ac:dyDescent="0.25">
      <c r="A36" s="53">
        <v>30</v>
      </c>
      <c r="B36" s="15" t="s">
        <v>35</v>
      </c>
      <c r="C36" s="12">
        <v>2762.3</v>
      </c>
    </row>
    <row r="37" spans="1:3" x14ac:dyDescent="0.25">
      <c r="A37" s="53">
        <v>31</v>
      </c>
      <c r="B37" s="15" t="s">
        <v>36</v>
      </c>
      <c r="C37" s="12">
        <v>1561.5</v>
      </c>
    </row>
    <row r="38" spans="1:3" x14ac:dyDescent="0.25">
      <c r="A38" s="53">
        <v>32</v>
      </c>
      <c r="B38" s="15" t="s">
        <v>37</v>
      </c>
      <c r="C38" s="12">
        <v>17357.7</v>
      </c>
    </row>
    <row r="39" spans="1:3" x14ac:dyDescent="0.25">
      <c r="A39" s="53">
        <v>33</v>
      </c>
      <c r="B39" s="15" t="s">
        <v>38</v>
      </c>
      <c r="C39" s="12">
        <v>129.19999999999999</v>
      </c>
    </row>
    <row r="40" spans="1:3" x14ac:dyDescent="0.25">
      <c r="A40" s="53">
        <v>34</v>
      </c>
      <c r="B40" s="15" t="s">
        <v>39</v>
      </c>
      <c r="C40" s="12">
        <v>4058.3</v>
      </c>
    </row>
    <row r="41" spans="1:3" x14ac:dyDescent="0.25">
      <c r="A41" s="53">
        <v>35</v>
      </c>
      <c r="B41" s="15" t="s">
        <v>40</v>
      </c>
      <c r="C41" s="12">
        <v>3751</v>
      </c>
    </row>
    <row r="42" spans="1:3" x14ac:dyDescent="0.25">
      <c r="A42" s="53">
        <v>36</v>
      </c>
      <c r="B42" s="15" t="s">
        <v>41</v>
      </c>
      <c r="C42" s="12">
        <v>2798.7</v>
      </c>
    </row>
    <row r="43" spans="1:3" x14ac:dyDescent="0.25">
      <c r="A43" s="53">
        <v>37</v>
      </c>
      <c r="B43" s="15" t="s">
        <v>42</v>
      </c>
      <c r="C43" s="12">
        <v>3490.1</v>
      </c>
    </row>
    <row r="44" spans="1:3" x14ac:dyDescent="0.25">
      <c r="A44" s="53">
        <v>38</v>
      </c>
      <c r="B44" s="15" t="s">
        <v>43</v>
      </c>
      <c r="C44" s="12">
        <v>7741.4</v>
      </c>
    </row>
    <row r="45" spans="1:3" x14ac:dyDescent="0.25">
      <c r="A45" s="53">
        <v>39</v>
      </c>
      <c r="B45" s="15" t="s">
        <v>44</v>
      </c>
      <c r="C45" s="12">
        <v>6521.9</v>
      </c>
    </row>
    <row r="46" spans="1:3" x14ac:dyDescent="0.25">
      <c r="A46" s="53">
        <v>40</v>
      </c>
      <c r="B46" s="15" t="s">
        <v>45</v>
      </c>
      <c r="C46" s="12">
        <v>7292.9</v>
      </c>
    </row>
    <row r="47" spans="1:3" x14ac:dyDescent="0.25">
      <c r="A47" s="53">
        <v>41</v>
      </c>
      <c r="B47" s="19" t="s">
        <v>46</v>
      </c>
      <c r="C47" s="12">
        <v>0</v>
      </c>
    </row>
    <row r="48" spans="1:3" x14ac:dyDescent="0.25">
      <c r="A48" s="53">
        <v>42</v>
      </c>
      <c r="B48" s="19" t="s">
        <v>47</v>
      </c>
      <c r="C48" s="12">
        <v>0</v>
      </c>
    </row>
    <row r="49" spans="1:3" x14ac:dyDescent="0.25">
      <c r="A49" s="27"/>
      <c r="B49" s="52" t="s">
        <v>48</v>
      </c>
      <c r="C49" s="21">
        <v>291370.30000000005</v>
      </c>
    </row>
  </sheetData>
  <mergeCells count="5">
    <mergeCell ref="A1:C1"/>
    <mergeCell ref="A2:C2"/>
    <mergeCell ref="B4:B5"/>
    <mergeCell ref="A4:A5"/>
    <mergeCell ref="C4:C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92" orientation="portrait" r:id="rId1"/>
  <headerFooter>
    <oddFooter>&amp;L&amp;"Times New Roman,обычный"&amp;8&amp;Z&amp;F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Y54"/>
  <sheetViews>
    <sheetView view="pageBreakPreview" zoomScale="80" zoomScaleNormal="80" zoomScaleSheetLayoutView="80" workbookViewId="0">
      <pane xSplit="2" ySplit="7" topLeftCell="C36" activePane="bottomRight" state="frozen"/>
      <selection activeCell="A2" sqref="A2:C2"/>
      <selection pane="topRight" activeCell="A2" sqref="A2:C2"/>
      <selection pane="bottomLeft" activeCell="A2" sqref="A2:C2"/>
      <selection pane="bottomRight" activeCell="B36" sqref="B36"/>
    </sheetView>
  </sheetViews>
  <sheetFormatPr defaultColWidth="9.140625" defaultRowHeight="18.75" x14ac:dyDescent="0.3"/>
  <cols>
    <col min="1" max="1" width="6.140625" style="55" customWidth="1"/>
    <col min="2" max="2" width="48.5703125" style="55" customWidth="1"/>
    <col min="3" max="3" width="20.7109375" style="55" customWidth="1"/>
    <col min="4" max="4" width="23.28515625" style="55" customWidth="1"/>
    <col min="5" max="5" width="22.7109375" style="55" customWidth="1"/>
    <col min="6" max="6" width="20.7109375" style="55" customWidth="1"/>
    <col min="7" max="7" width="23.28515625" style="55" customWidth="1"/>
    <col min="8" max="8" width="22.7109375" style="55" customWidth="1"/>
    <col min="9" max="9" width="20.7109375" style="55" customWidth="1"/>
    <col min="10" max="10" width="23.28515625" style="55" customWidth="1"/>
    <col min="11" max="11" width="22.7109375" style="55" customWidth="1"/>
    <col min="12" max="16384" width="9.140625" style="55"/>
  </cols>
  <sheetData>
    <row r="1" spans="1:11" ht="36.6" customHeight="1" x14ac:dyDescent="0.3">
      <c r="A1" s="531" t="s">
        <v>244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11" ht="78.599999999999994" customHeight="1" x14ac:dyDescent="0.3">
      <c r="A2" s="532" t="s">
        <v>242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</row>
    <row r="3" spans="1:11" ht="23.45" customHeight="1" x14ac:dyDescent="0.3">
      <c r="A3" s="533" t="s">
        <v>241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1" s="60" customFormat="1" ht="21.6" customHeight="1" x14ac:dyDescent="0.3">
      <c r="A4" s="534" t="s">
        <v>240</v>
      </c>
      <c r="B4" s="534" t="s">
        <v>50</v>
      </c>
      <c r="C4" s="527" t="s">
        <v>225</v>
      </c>
      <c r="D4" s="527"/>
      <c r="E4" s="527"/>
      <c r="F4" s="538" t="s">
        <v>218</v>
      </c>
      <c r="G4" s="538"/>
      <c r="H4" s="538"/>
      <c r="I4" s="538" t="s">
        <v>224</v>
      </c>
      <c r="J4" s="538"/>
      <c r="K4" s="538"/>
    </row>
    <row r="5" spans="1:11" s="60" customFormat="1" ht="18.75" customHeight="1" x14ac:dyDescent="0.3">
      <c r="A5" s="535"/>
      <c r="B5" s="535"/>
      <c r="C5" s="539" t="s">
        <v>239</v>
      </c>
      <c r="D5" s="539" t="s">
        <v>238</v>
      </c>
      <c r="E5" s="539"/>
      <c r="F5" s="527" t="s">
        <v>239</v>
      </c>
      <c r="G5" s="527" t="s">
        <v>238</v>
      </c>
      <c r="H5" s="527"/>
      <c r="I5" s="527" t="s">
        <v>239</v>
      </c>
      <c r="J5" s="527" t="s">
        <v>238</v>
      </c>
      <c r="K5" s="527"/>
    </row>
    <row r="6" spans="1:11" s="60" customFormat="1" ht="114.75" customHeight="1" x14ac:dyDescent="0.3">
      <c r="A6" s="536"/>
      <c r="B6" s="537"/>
      <c r="C6" s="539"/>
      <c r="D6" s="343" t="s">
        <v>237</v>
      </c>
      <c r="E6" s="343" t="s">
        <v>236</v>
      </c>
      <c r="F6" s="527"/>
      <c r="G6" s="341" t="s">
        <v>235</v>
      </c>
      <c r="H6" s="341" t="s">
        <v>233</v>
      </c>
      <c r="I6" s="527"/>
      <c r="J6" s="341" t="s">
        <v>234</v>
      </c>
      <c r="K6" s="341" t="s">
        <v>233</v>
      </c>
    </row>
    <row r="7" spans="1:11" s="60" customFormat="1" ht="15.75" customHeight="1" x14ac:dyDescent="0.3">
      <c r="A7" s="61">
        <v>1</v>
      </c>
      <c r="B7" s="62">
        <v>2</v>
      </c>
      <c r="C7" s="61">
        <v>3</v>
      </c>
      <c r="D7" s="62">
        <v>4</v>
      </c>
      <c r="E7" s="61">
        <v>5</v>
      </c>
      <c r="F7" s="62">
        <v>6</v>
      </c>
      <c r="G7" s="61">
        <v>7</v>
      </c>
      <c r="H7" s="62">
        <v>8</v>
      </c>
      <c r="I7" s="61">
        <v>9</v>
      </c>
      <c r="J7" s="62">
        <v>10</v>
      </c>
      <c r="K7" s="61">
        <v>11</v>
      </c>
    </row>
    <row r="8" spans="1:11" x14ac:dyDescent="0.3">
      <c r="A8" s="342">
        <v>1</v>
      </c>
      <c r="B8" s="59" t="s">
        <v>6</v>
      </c>
      <c r="C8" s="344">
        <v>130952.6</v>
      </c>
      <c r="D8" s="345">
        <v>129462</v>
      </c>
      <c r="E8" s="346">
        <v>1490.6</v>
      </c>
      <c r="F8" s="58">
        <v>130953</v>
      </c>
      <c r="G8" s="58">
        <v>129462.39999999999</v>
      </c>
      <c r="H8" s="345">
        <v>1490.6</v>
      </c>
      <c r="I8" s="58">
        <v>130953</v>
      </c>
      <c r="J8" s="58">
        <v>129462.39999999999</v>
      </c>
      <c r="K8" s="346">
        <v>1490.6</v>
      </c>
    </row>
    <row r="9" spans="1:11" x14ac:dyDescent="0.3">
      <c r="A9" s="342">
        <v>2</v>
      </c>
      <c r="B9" s="59" t="s">
        <v>7</v>
      </c>
      <c r="C9" s="344">
        <v>172889.2</v>
      </c>
      <c r="D9" s="345">
        <v>171084.5</v>
      </c>
      <c r="E9" s="346">
        <v>1804.7</v>
      </c>
      <c r="F9" s="58">
        <v>172889.1</v>
      </c>
      <c r="G9" s="58">
        <v>171084.4</v>
      </c>
      <c r="H9" s="345">
        <v>1804.7</v>
      </c>
      <c r="I9" s="58">
        <v>172889.1</v>
      </c>
      <c r="J9" s="58">
        <v>171084.4</v>
      </c>
      <c r="K9" s="346">
        <v>1804.7</v>
      </c>
    </row>
    <row r="10" spans="1:11" x14ac:dyDescent="0.3">
      <c r="A10" s="342">
        <v>3</v>
      </c>
      <c r="B10" s="59" t="s">
        <v>8</v>
      </c>
      <c r="C10" s="344">
        <v>965624.3</v>
      </c>
      <c r="D10" s="345">
        <v>953346</v>
      </c>
      <c r="E10" s="346">
        <v>12278.3</v>
      </c>
      <c r="F10" s="58">
        <v>965620.4</v>
      </c>
      <c r="G10" s="58">
        <v>953342.1</v>
      </c>
      <c r="H10" s="345">
        <v>12278.3</v>
      </c>
      <c r="I10" s="58">
        <v>965620.4</v>
      </c>
      <c r="J10" s="58">
        <v>953342.1</v>
      </c>
      <c r="K10" s="346">
        <v>12278.3</v>
      </c>
    </row>
    <row r="11" spans="1:11" x14ac:dyDescent="0.3">
      <c r="A11" s="342">
        <v>4</v>
      </c>
      <c r="B11" s="59" t="s">
        <v>9</v>
      </c>
      <c r="C11" s="344">
        <v>120985</v>
      </c>
      <c r="D11" s="345">
        <v>119381.4</v>
      </c>
      <c r="E11" s="346">
        <v>1603.6</v>
      </c>
      <c r="F11" s="58">
        <v>120984.9</v>
      </c>
      <c r="G11" s="58">
        <v>119381.3</v>
      </c>
      <c r="H11" s="345">
        <v>1603.6</v>
      </c>
      <c r="I11" s="58">
        <v>120984.9</v>
      </c>
      <c r="J11" s="58">
        <v>119381.3</v>
      </c>
      <c r="K11" s="346">
        <v>1603.6</v>
      </c>
    </row>
    <row r="12" spans="1:11" x14ac:dyDescent="0.3">
      <c r="A12" s="342">
        <v>5</v>
      </c>
      <c r="B12" s="59" t="s">
        <v>10</v>
      </c>
      <c r="C12" s="344">
        <v>143890.9</v>
      </c>
      <c r="D12" s="345">
        <v>142238.39999999999</v>
      </c>
      <c r="E12" s="346">
        <v>1652.5</v>
      </c>
      <c r="F12" s="58">
        <v>143891.1</v>
      </c>
      <c r="G12" s="58">
        <v>142238.6</v>
      </c>
      <c r="H12" s="345">
        <v>1652.5</v>
      </c>
      <c r="I12" s="58">
        <v>143891.1</v>
      </c>
      <c r="J12" s="58">
        <v>142238.6</v>
      </c>
      <c r="K12" s="346">
        <v>1652.5</v>
      </c>
    </row>
    <row r="13" spans="1:11" x14ac:dyDescent="0.3">
      <c r="A13" s="342">
        <v>6</v>
      </c>
      <c r="B13" s="59" t="s">
        <v>11</v>
      </c>
      <c r="C13" s="344">
        <v>54090.2</v>
      </c>
      <c r="D13" s="345">
        <v>53506.9</v>
      </c>
      <c r="E13" s="346">
        <v>583.29999999999995</v>
      </c>
      <c r="F13" s="58">
        <v>54090.2</v>
      </c>
      <c r="G13" s="58">
        <v>53506.9</v>
      </c>
      <c r="H13" s="345">
        <v>583.29999999999995</v>
      </c>
      <c r="I13" s="58">
        <v>54090.2</v>
      </c>
      <c r="J13" s="58">
        <v>53506.9</v>
      </c>
      <c r="K13" s="346">
        <v>583.29999999999995</v>
      </c>
    </row>
    <row r="14" spans="1:11" x14ac:dyDescent="0.3">
      <c r="A14" s="342">
        <v>7</v>
      </c>
      <c r="B14" s="59" t="s">
        <v>12</v>
      </c>
      <c r="C14" s="344">
        <v>57649.2</v>
      </c>
      <c r="D14" s="345">
        <v>56991.6</v>
      </c>
      <c r="E14" s="346">
        <v>657.6</v>
      </c>
      <c r="F14" s="58">
        <v>57649.1</v>
      </c>
      <c r="G14" s="58">
        <v>56991.5</v>
      </c>
      <c r="H14" s="345">
        <v>657.6</v>
      </c>
      <c r="I14" s="58">
        <v>57649.1</v>
      </c>
      <c r="J14" s="58">
        <v>56991.5</v>
      </c>
      <c r="K14" s="346">
        <v>657.6</v>
      </c>
    </row>
    <row r="15" spans="1:11" x14ac:dyDescent="0.3">
      <c r="A15" s="342">
        <v>8</v>
      </c>
      <c r="B15" s="59" t="s">
        <v>13</v>
      </c>
      <c r="C15" s="344">
        <v>61184</v>
      </c>
      <c r="D15" s="345">
        <v>60583.4</v>
      </c>
      <c r="E15" s="346">
        <v>600.6</v>
      </c>
      <c r="F15" s="58">
        <v>61184</v>
      </c>
      <c r="G15" s="58">
        <v>60583.4</v>
      </c>
      <c r="H15" s="345">
        <v>600.6</v>
      </c>
      <c r="I15" s="58">
        <v>61184</v>
      </c>
      <c r="J15" s="58">
        <v>60583.4</v>
      </c>
      <c r="K15" s="346">
        <v>600.6</v>
      </c>
    </row>
    <row r="16" spans="1:11" x14ac:dyDescent="0.3">
      <c r="A16" s="342">
        <v>9</v>
      </c>
      <c r="B16" s="59" t="s">
        <v>14</v>
      </c>
      <c r="C16" s="344">
        <v>79437.3</v>
      </c>
      <c r="D16" s="345">
        <v>78622.399999999994</v>
      </c>
      <c r="E16" s="346">
        <v>814.9</v>
      </c>
      <c r="F16" s="58">
        <v>79437.399999999994</v>
      </c>
      <c r="G16" s="58">
        <v>78622.5</v>
      </c>
      <c r="H16" s="345">
        <v>814.9</v>
      </c>
      <c r="I16" s="58">
        <v>79437.399999999994</v>
      </c>
      <c r="J16" s="58">
        <v>78622.5</v>
      </c>
      <c r="K16" s="346">
        <v>814.9</v>
      </c>
    </row>
    <row r="17" spans="1:11" x14ac:dyDescent="0.3">
      <c r="A17" s="342">
        <v>10</v>
      </c>
      <c r="B17" s="59" t="s">
        <v>15</v>
      </c>
      <c r="C17" s="344">
        <v>26768.9</v>
      </c>
      <c r="D17" s="345">
        <v>26593.9</v>
      </c>
      <c r="E17" s="346">
        <v>175</v>
      </c>
      <c r="F17" s="58">
        <v>26768.9</v>
      </c>
      <c r="G17" s="58">
        <v>26593.9</v>
      </c>
      <c r="H17" s="345">
        <v>175</v>
      </c>
      <c r="I17" s="58">
        <v>26768.9</v>
      </c>
      <c r="J17" s="58">
        <v>26593.9</v>
      </c>
      <c r="K17" s="346">
        <v>175</v>
      </c>
    </row>
    <row r="18" spans="1:11" x14ac:dyDescent="0.3">
      <c r="A18" s="342">
        <v>11</v>
      </c>
      <c r="B18" s="59" t="s">
        <v>16</v>
      </c>
      <c r="C18" s="344">
        <v>19536.8</v>
      </c>
      <c r="D18" s="345">
        <v>19385.3</v>
      </c>
      <c r="E18" s="346">
        <v>151.5</v>
      </c>
      <c r="F18" s="58">
        <v>19536.8</v>
      </c>
      <c r="G18" s="58">
        <v>19385.3</v>
      </c>
      <c r="H18" s="345">
        <v>151.5</v>
      </c>
      <c r="I18" s="58">
        <v>19536.8</v>
      </c>
      <c r="J18" s="58">
        <v>19385.3</v>
      </c>
      <c r="K18" s="346">
        <v>151.5</v>
      </c>
    </row>
    <row r="19" spans="1:11" x14ac:dyDescent="0.3">
      <c r="A19" s="342">
        <v>12</v>
      </c>
      <c r="B19" s="59" t="s">
        <v>17</v>
      </c>
      <c r="C19" s="344">
        <v>28305.4</v>
      </c>
      <c r="D19" s="345">
        <v>28010.400000000001</v>
      </c>
      <c r="E19" s="346">
        <v>295</v>
      </c>
      <c r="F19" s="58">
        <v>28305.5</v>
      </c>
      <c r="G19" s="58">
        <v>28010.5</v>
      </c>
      <c r="H19" s="345">
        <v>295</v>
      </c>
      <c r="I19" s="58">
        <v>28305.5</v>
      </c>
      <c r="J19" s="58">
        <v>28010.5</v>
      </c>
      <c r="K19" s="346">
        <v>295</v>
      </c>
    </row>
    <row r="20" spans="1:11" x14ac:dyDescent="0.3">
      <c r="A20" s="342">
        <v>13</v>
      </c>
      <c r="B20" s="59" t="s">
        <v>18</v>
      </c>
      <c r="C20" s="344">
        <v>22415.5</v>
      </c>
      <c r="D20" s="345">
        <v>22232.9</v>
      </c>
      <c r="E20" s="346">
        <v>182.6</v>
      </c>
      <c r="F20" s="58">
        <v>22415.4</v>
      </c>
      <c r="G20" s="58">
        <v>22232.799999999999</v>
      </c>
      <c r="H20" s="345">
        <v>182.6</v>
      </c>
      <c r="I20" s="58">
        <v>22415.4</v>
      </c>
      <c r="J20" s="58">
        <v>22232.799999999999</v>
      </c>
      <c r="K20" s="346">
        <v>182.6</v>
      </c>
    </row>
    <row r="21" spans="1:11" x14ac:dyDescent="0.3">
      <c r="A21" s="342">
        <v>14</v>
      </c>
      <c r="B21" s="59" t="s">
        <v>19</v>
      </c>
      <c r="C21" s="344">
        <v>10136.9</v>
      </c>
      <c r="D21" s="345">
        <v>10027</v>
      </c>
      <c r="E21" s="346">
        <v>109.9</v>
      </c>
      <c r="F21" s="58">
        <v>10136.9</v>
      </c>
      <c r="G21" s="58">
        <v>10027</v>
      </c>
      <c r="H21" s="345">
        <v>109.9</v>
      </c>
      <c r="I21" s="58">
        <v>10136.9</v>
      </c>
      <c r="J21" s="58">
        <v>10027</v>
      </c>
      <c r="K21" s="346">
        <v>109.9</v>
      </c>
    </row>
    <row r="22" spans="1:11" x14ac:dyDescent="0.3">
      <c r="A22" s="342">
        <v>15</v>
      </c>
      <c r="B22" s="59" t="s">
        <v>20</v>
      </c>
      <c r="C22" s="344">
        <v>54655.6</v>
      </c>
      <c r="D22" s="345">
        <v>54030</v>
      </c>
      <c r="E22" s="346">
        <v>625.6</v>
      </c>
      <c r="F22" s="58">
        <v>54655.7</v>
      </c>
      <c r="G22" s="58">
        <v>54030.1</v>
      </c>
      <c r="H22" s="345">
        <v>625.6</v>
      </c>
      <c r="I22" s="58">
        <v>54655.7</v>
      </c>
      <c r="J22" s="58">
        <v>54030.1</v>
      </c>
      <c r="K22" s="346">
        <v>625.6</v>
      </c>
    </row>
    <row r="23" spans="1:11" x14ac:dyDescent="0.3">
      <c r="A23" s="342">
        <v>16</v>
      </c>
      <c r="B23" s="59" t="s">
        <v>21</v>
      </c>
      <c r="C23" s="344">
        <v>5691.5</v>
      </c>
      <c r="D23" s="345">
        <v>5645.1</v>
      </c>
      <c r="E23" s="346">
        <v>46.4</v>
      </c>
      <c r="F23" s="58">
        <v>5691.5</v>
      </c>
      <c r="G23" s="58">
        <v>5645.1</v>
      </c>
      <c r="H23" s="345">
        <v>46.4</v>
      </c>
      <c r="I23" s="58">
        <v>5691.5</v>
      </c>
      <c r="J23" s="58">
        <v>5645.1</v>
      </c>
      <c r="K23" s="346">
        <v>46.4</v>
      </c>
    </row>
    <row r="24" spans="1:11" x14ac:dyDescent="0.3">
      <c r="A24" s="342">
        <v>17</v>
      </c>
      <c r="B24" s="59" t="s">
        <v>22</v>
      </c>
      <c r="C24" s="344">
        <v>25854.5</v>
      </c>
      <c r="D24" s="345">
        <v>25673</v>
      </c>
      <c r="E24" s="346">
        <v>181.5</v>
      </c>
      <c r="F24" s="58">
        <v>25854.5</v>
      </c>
      <c r="G24" s="58">
        <v>25673</v>
      </c>
      <c r="H24" s="345">
        <v>181.5</v>
      </c>
      <c r="I24" s="58">
        <v>25854.5</v>
      </c>
      <c r="J24" s="58">
        <v>25673</v>
      </c>
      <c r="K24" s="346">
        <v>181.5</v>
      </c>
    </row>
    <row r="25" spans="1:11" x14ac:dyDescent="0.3">
      <c r="A25" s="342">
        <v>18</v>
      </c>
      <c r="B25" s="59" t="s">
        <v>23</v>
      </c>
      <c r="C25" s="344">
        <v>10902.2</v>
      </c>
      <c r="D25" s="345">
        <v>10811.6</v>
      </c>
      <c r="E25" s="346">
        <v>90.6</v>
      </c>
      <c r="F25" s="58">
        <v>10902.2</v>
      </c>
      <c r="G25" s="58">
        <v>10811.6</v>
      </c>
      <c r="H25" s="345">
        <v>90.6</v>
      </c>
      <c r="I25" s="58">
        <v>10902.2</v>
      </c>
      <c r="J25" s="58">
        <v>10811.6</v>
      </c>
      <c r="K25" s="346">
        <v>90.6</v>
      </c>
    </row>
    <row r="26" spans="1:11" x14ac:dyDescent="0.3">
      <c r="A26" s="342">
        <v>19</v>
      </c>
      <c r="B26" s="59" t="s">
        <v>24</v>
      </c>
      <c r="C26" s="344">
        <v>24594.9</v>
      </c>
      <c r="D26" s="345">
        <v>24410</v>
      </c>
      <c r="E26" s="346">
        <v>184.9</v>
      </c>
      <c r="F26" s="58">
        <v>24595</v>
      </c>
      <c r="G26" s="58">
        <v>24410.1</v>
      </c>
      <c r="H26" s="345">
        <v>184.9</v>
      </c>
      <c r="I26" s="58">
        <v>24595</v>
      </c>
      <c r="J26" s="58">
        <v>24410.1</v>
      </c>
      <c r="K26" s="346">
        <v>184.9</v>
      </c>
    </row>
    <row r="27" spans="1:11" x14ac:dyDescent="0.3">
      <c r="A27" s="342">
        <v>20</v>
      </c>
      <c r="B27" s="59" t="s">
        <v>25</v>
      </c>
      <c r="C27" s="344">
        <v>12070</v>
      </c>
      <c r="D27" s="345">
        <v>11966.2</v>
      </c>
      <c r="E27" s="346">
        <v>103.8</v>
      </c>
      <c r="F27" s="58">
        <v>12070</v>
      </c>
      <c r="G27" s="58">
        <v>11966.2</v>
      </c>
      <c r="H27" s="345">
        <v>103.8</v>
      </c>
      <c r="I27" s="58">
        <v>12070</v>
      </c>
      <c r="J27" s="58">
        <v>11966.2</v>
      </c>
      <c r="K27" s="346">
        <v>103.8</v>
      </c>
    </row>
    <row r="28" spans="1:11" x14ac:dyDescent="0.3">
      <c r="A28" s="342">
        <v>21</v>
      </c>
      <c r="B28" s="59" t="s">
        <v>26</v>
      </c>
      <c r="C28" s="344">
        <v>24791</v>
      </c>
      <c r="D28" s="345">
        <v>24585.5</v>
      </c>
      <c r="E28" s="346">
        <v>205.5</v>
      </c>
      <c r="F28" s="58">
        <v>24791</v>
      </c>
      <c r="G28" s="58">
        <v>24585.5</v>
      </c>
      <c r="H28" s="345">
        <v>205.5</v>
      </c>
      <c r="I28" s="58">
        <v>24791</v>
      </c>
      <c r="J28" s="58">
        <v>24585.5</v>
      </c>
      <c r="K28" s="346">
        <v>205.5</v>
      </c>
    </row>
    <row r="29" spans="1:11" x14ac:dyDescent="0.3">
      <c r="A29" s="342">
        <v>22</v>
      </c>
      <c r="B29" s="59" t="s">
        <v>27</v>
      </c>
      <c r="C29" s="344">
        <v>18828.099999999999</v>
      </c>
      <c r="D29" s="345">
        <v>18650.400000000001</v>
      </c>
      <c r="E29" s="346">
        <v>177.7</v>
      </c>
      <c r="F29" s="58">
        <v>18828.099999999999</v>
      </c>
      <c r="G29" s="58">
        <v>18650.400000000001</v>
      </c>
      <c r="H29" s="345">
        <v>177.7</v>
      </c>
      <c r="I29" s="58">
        <v>18828.099999999999</v>
      </c>
      <c r="J29" s="58">
        <v>18650.400000000001</v>
      </c>
      <c r="K29" s="346">
        <v>177.7</v>
      </c>
    </row>
    <row r="30" spans="1:11" x14ac:dyDescent="0.3">
      <c r="A30" s="342">
        <v>23</v>
      </c>
      <c r="B30" s="59" t="s">
        <v>28</v>
      </c>
      <c r="C30" s="344">
        <v>69506.8</v>
      </c>
      <c r="D30" s="345">
        <v>68746.399999999994</v>
      </c>
      <c r="E30" s="346">
        <v>760.4</v>
      </c>
      <c r="F30" s="58">
        <v>69507</v>
      </c>
      <c r="G30" s="58">
        <v>68746.600000000006</v>
      </c>
      <c r="H30" s="345">
        <v>760.4</v>
      </c>
      <c r="I30" s="58">
        <v>69507</v>
      </c>
      <c r="J30" s="58">
        <v>68746.600000000006</v>
      </c>
      <c r="K30" s="346">
        <v>760.4</v>
      </c>
    </row>
    <row r="31" spans="1:11" x14ac:dyDescent="0.3">
      <c r="A31" s="342">
        <v>24</v>
      </c>
      <c r="B31" s="59" t="s">
        <v>29</v>
      </c>
      <c r="C31" s="344">
        <v>15323</v>
      </c>
      <c r="D31" s="345">
        <v>15235.2</v>
      </c>
      <c r="E31" s="346">
        <v>87.8</v>
      </c>
      <c r="F31" s="58">
        <v>15323</v>
      </c>
      <c r="G31" s="58">
        <v>15235.2</v>
      </c>
      <c r="H31" s="345">
        <v>87.8</v>
      </c>
      <c r="I31" s="58">
        <v>15323</v>
      </c>
      <c r="J31" s="58">
        <v>15235.2</v>
      </c>
      <c r="K31" s="346">
        <v>87.8</v>
      </c>
    </row>
    <row r="32" spans="1:11" x14ac:dyDescent="0.3">
      <c r="A32" s="342">
        <v>25</v>
      </c>
      <c r="B32" s="59" t="s">
        <v>30</v>
      </c>
      <c r="C32" s="344">
        <v>96393.3</v>
      </c>
      <c r="D32" s="345">
        <v>95500</v>
      </c>
      <c r="E32" s="346">
        <v>893.3</v>
      </c>
      <c r="F32" s="58">
        <v>96393.5</v>
      </c>
      <c r="G32" s="58">
        <v>95500.2</v>
      </c>
      <c r="H32" s="345">
        <v>893.3</v>
      </c>
      <c r="I32" s="58">
        <v>96393.5</v>
      </c>
      <c r="J32" s="58">
        <v>95500.2</v>
      </c>
      <c r="K32" s="346">
        <v>893.3</v>
      </c>
    </row>
    <row r="33" spans="1:11" x14ac:dyDescent="0.3">
      <c r="A33" s="342">
        <v>26</v>
      </c>
      <c r="B33" s="59" t="s">
        <v>31</v>
      </c>
      <c r="C33" s="344">
        <v>4714.7</v>
      </c>
      <c r="D33" s="345">
        <v>4652</v>
      </c>
      <c r="E33" s="346">
        <v>62.7</v>
      </c>
      <c r="F33" s="58">
        <v>4714.7</v>
      </c>
      <c r="G33" s="58">
        <v>4652</v>
      </c>
      <c r="H33" s="345">
        <v>62.7</v>
      </c>
      <c r="I33" s="58">
        <v>4714.7</v>
      </c>
      <c r="J33" s="58">
        <v>4652</v>
      </c>
      <c r="K33" s="346">
        <v>62.7</v>
      </c>
    </row>
    <row r="34" spans="1:11" x14ac:dyDescent="0.3">
      <c r="A34" s="342">
        <v>27</v>
      </c>
      <c r="B34" s="59" t="s">
        <v>32</v>
      </c>
      <c r="C34" s="344">
        <v>35963.4</v>
      </c>
      <c r="D34" s="345">
        <v>35667.1</v>
      </c>
      <c r="E34" s="346">
        <v>296.3</v>
      </c>
      <c r="F34" s="58">
        <v>35963.4</v>
      </c>
      <c r="G34" s="58">
        <v>35667.1</v>
      </c>
      <c r="H34" s="345">
        <v>296.3</v>
      </c>
      <c r="I34" s="58">
        <v>35963.4</v>
      </c>
      <c r="J34" s="58">
        <v>35667.1</v>
      </c>
      <c r="K34" s="346">
        <v>296.3</v>
      </c>
    </row>
    <row r="35" spans="1:11" x14ac:dyDescent="0.3">
      <c r="A35" s="342">
        <v>28</v>
      </c>
      <c r="B35" s="59" t="s">
        <v>33</v>
      </c>
      <c r="C35" s="344">
        <v>92727.8</v>
      </c>
      <c r="D35" s="345">
        <v>91503.3</v>
      </c>
      <c r="E35" s="346">
        <v>1224.5</v>
      </c>
      <c r="F35" s="58">
        <v>92727.8</v>
      </c>
      <c r="G35" s="58">
        <v>91503.3</v>
      </c>
      <c r="H35" s="345">
        <v>1224.5</v>
      </c>
      <c r="I35" s="58">
        <v>92727.8</v>
      </c>
      <c r="J35" s="58">
        <v>91503.3</v>
      </c>
      <c r="K35" s="346">
        <v>1224.5</v>
      </c>
    </row>
    <row r="36" spans="1:11" x14ac:dyDescent="0.3">
      <c r="A36" s="342">
        <v>29</v>
      </c>
      <c r="B36" s="59" t="s">
        <v>34</v>
      </c>
      <c r="C36" s="344">
        <v>35158.400000000001</v>
      </c>
      <c r="D36" s="345">
        <v>34790.400000000001</v>
      </c>
      <c r="E36" s="346">
        <v>368</v>
      </c>
      <c r="F36" s="58">
        <v>35158.400000000001</v>
      </c>
      <c r="G36" s="58">
        <v>34790.400000000001</v>
      </c>
      <c r="H36" s="345">
        <v>368</v>
      </c>
      <c r="I36" s="58">
        <v>35158.400000000001</v>
      </c>
      <c r="J36" s="58">
        <v>34790.400000000001</v>
      </c>
      <c r="K36" s="346">
        <v>368</v>
      </c>
    </row>
    <row r="37" spans="1:11" x14ac:dyDescent="0.3">
      <c r="A37" s="342">
        <v>30</v>
      </c>
      <c r="B37" s="59" t="s">
        <v>35</v>
      </c>
      <c r="C37" s="344">
        <v>10253.299999999999</v>
      </c>
      <c r="D37" s="345">
        <v>10111.299999999999</v>
      </c>
      <c r="E37" s="346">
        <v>142</v>
      </c>
      <c r="F37" s="58">
        <v>10281.6</v>
      </c>
      <c r="G37" s="58">
        <v>10139.6</v>
      </c>
      <c r="H37" s="345">
        <v>142</v>
      </c>
      <c r="I37" s="58">
        <v>10281.6</v>
      </c>
      <c r="J37" s="58">
        <v>10139.6</v>
      </c>
      <c r="K37" s="346">
        <v>142</v>
      </c>
    </row>
    <row r="38" spans="1:11" x14ac:dyDescent="0.3">
      <c r="A38" s="342">
        <v>31</v>
      </c>
      <c r="B38" s="59" t="s">
        <v>36</v>
      </c>
      <c r="C38" s="344">
        <v>12043.7</v>
      </c>
      <c r="D38" s="345">
        <v>11932.5</v>
      </c>
      <c r="E38" s="346">
        <v>111.2</v>
      </c>
      <c r="F38" s="58">
        <v>12043.7</v>
      </c>
      <c r="G38" s="58">
        <v>11932.5</v>
      </c>
      <c r="H38" s="345">
        <v>111.2</v>
      </c>
      <c r="I38" s="58">
        <v>12043.7</v>
      </c>
      <c r="J38" s="58">
        <v>11932.5</v>
      </c>
      <c r="K38" s="346">
        <v>111.2</v>
      </c>
    </row>
    <row r="39" spans="1:11" x14ac:dyDescent="0.3">
      <c r="A39" s="342">
        <v>32</v>
      </c>
      <c r="B39" s="59" t="s">
        <v>37</v>
      </c>
      <c r="C39" s="344">
        <v>242769.1</v>
      </c>
      <c r="D39" s="345">
        <v>240648.9</v>
      </c>
      <c r="E39" s="346">
        <v>2120.1999999999998</v>
      </c>
      <c r="F39" s="58">
        <v>242769.5</v>
      </c>
      <c r="G39" s="58">
        <v>240649.3</v>
      </c>
      <c r="H39" s="345">
        <v>2120.1999999999998</v>
      </c>
      <c r="I39" s="58">
        <v>242769.5</v>
      </c>
      <c r="J39" s="58">
        <v>240649.3</v>
      </c>
      <c r="K39" s="346">
        <v>2120.1999999999998</v>
      </c>
    </row>
    <row r="40" spans="1:11" x14ac:dyDescent="0.3">
      <c r="A40" s="389">
        <v>33</v>
      </c>
      <c r="B40" s="59" t="s">
        <v>38</v>
      </c>
      <c r="C40" s="344">
        <v>25948.6</v>
      </c>
      <c r="D40" s="345">
        <v>25720.2</v>
      </c>
      <c r="E40" s="346">
        <v>228.4</v>
      </c>
      <c r="F40" s="58">
        <v>25948.7</v>
      </c>
      <c r="G40" s="58">
        <v>25720.3</v>
      </c>
      <c r="H40" s="345">
        <v>228.4</v>
      </c>
      <c r="I40" s="58">
        <v>25948.7</v>
      </c>
      <c r="J40" s="58">
        <v>25720.3</v>
      </c>
      <c r="K40" s="346">
        <v>228.4</v>
      </c>
    </row>
    <row r="41" spans="1:11" x14ac:dyDescent="0.3">
      <c r="A41" s="342">
        <v>34</v>
      </c>
      <c r="B41" s="59" t="s">
        <v>39</v>
      </c>
      <c r="C41" s="344">
        <v>41210.800000000003</v>
      </c>
      <c r="D41" s="345">
        <v>40924.5</v>
      </c>
      <c r="E41" s="346">
        <v>286.3</v>
      </c>
      <c r="F41" s="58">
        <v>41210.800000000003</v>
      </c>
      <c r="G41" s="58">
        <v>40924.5</v>
      </c>
      <c r="H41" s="345">
        <v>286.3</v>
      </c>
      <c r="I41" s="58">
        <v>41210.800000000003</v>
      </c>
      <c r="J41" s="58">
        <v>40924.5</v>
      </c>
      <c r="K41" s="346">
        <v>286.3</v>
      </c>
    </row>
    <row r="42" spans="1:11" x14ac:dyDescent="0.3">
      <c r="A42" s="342">
        <v>35</v>
      </c>
      <c r="B42" s="59" t="s">
        <v>40</v>
      </c>
      <c r="C42" s="344">
        <v>14126.5</v>
      </c>
      <c r="D42" s="345">
        <v>13983.7</v>
      </c>
      <c r="E42" s="346">
        <v>142.80000000000001</v>
      </c>
      <c r="F42" s="58">
        <v>14126.5</v>
      </c>
      <c r="G42" s="58">
        <v>13983.7</v>
      </c>
      <c r="H42" s="345">
        <v>142.80000000000001</v>
      </c>
      <c r="I42" s="58">
        <v>14126.5</v>
      </c>
      <c r="J42" s="58">
        <v>13983.7</v>
      </c>
      <c r="K42" s="346">
        <v>142.80000000000001</v>
      </c>
    </row>
    <row r="43" spans="1:11" x14ac:dyDescent="0.3">
      <c r="A43" s="342">
        <v>36</v>
      </c>
      <c r="B43" s="59" t="s">
        <v>41</v>
      </c>
      <c r="C43" s="344">
        <v>13729.7</v>
      </c>
      <c r="D43" s="345">
        <v>13623.2</v>
      </c>
      <c r="E43" s="346">
        <v>106.5</v>
      </c>
      <c r="F43" s="58">
        <v>13729.7</v>
      </c>
      <c r="G43" s="58">
        <v>13623.2</v>
      </c>
      <c r="H43" s="345">
        <v>106.5</v>
      </c>
      <c r="I43" s="58">
        <v>13729.7</v>
      </c>
      <c r="J43" s="58">
        <v>13623.2</v>
      </c>
      <c r="K43" s="346">
        <v>106.5</v>
      </c>
    </row>
    <row r="44" spans="1:11" x14ac:dyDescent="0.3">
      <c r="A44" s="342">
        <v>37</v>
      </c>
      <c r="B44" s="59" t="s">
        <v>42</v>
      </c>
      <c r="C44" s="344">
        <v>38412.6</v>
      </c>
      <c r="D44" s="345">
        <v>38084</v>
      </c>
      <c r="E44" s="346">
        <v>328.6</v>
      </c>
      <c r="F44" s="58">
        <v>38412.6</v>
      </c>
      <c r="G44" s="58">
        <v>38084</v>
      </c>
      <c r="H44" s="345">
        <v>328.6</v>
      </c>
      <c r="I44" s="58">
        <v>38412.6</v>
      </c>
      <c r="J44" s="58">
        <v>38084</v>
      </c>
      <c r="K44" s="346">
        <v>328.6</v>
      </c>
    </row>
    <row r="45" spans="1:11" x14ac:dyDescent="0.3">
      <c r="A45" s="342">
        <v>38</v>
      </c>
      <c r="B45" s="59" t="s">
        <v>43</v>
      </c>
      <c r="C45" s="344">
        <v>13547.6</v>
      </c>
      <c r="D45" s="345">
        <v>13414.7</v>
      </c>
      <c r="E45" s="346">
        <v>132.9</v>
      </c>
      <c r="F45" s="58">
        <v>13547.6</v>
      </c>
      <c r="G45" s="58">
        <v>13414.7</v>
      </c>
      <c r="H45" s="345">
        <v>132.9</v>
      </c>
      <c r="I45" s="58">
        <v>13547.6</v>
      </c>
      <c r="J45" s="58">
        <v>13414.7</v>
      </c>
      <c r="K45" s="346">
        <v>132.9</v>
      </c>
    </row>
    <row r="46" spans="1:11" x14ac:dyDescent="0.3">
      <c r="A46" s="342">
        <v>39</v>
      </c>
      <c r="B46" s="59" t="s">
        <v>44</v>
      </c>
      <c r="C46" s="344">
        <v>29431.1</v>
      </c>
      <c r="D46" s="345">
        <v>29113.200000000001</v>
      </c>
      <c r="E46" s="346">
        <v>317.89999999999998</v>
      </c>
      <c r="F46" s="58">
        <v>29431.1</v>
      </c>
      <c r="G46" s="58">
        <v>29113.200000000001</v>
      </c>
      <c r="H46" s="345">
        <v>317.89999999999998</v>
      </c>
      <c r="I46" s="58">
        <v>29431.1</v>
      </c>
      <c r="J46" s="58">
        <v>29113.200000000001</v>
      </c>
      <c r="K46" s="346">
        <v>317.89999999999998</v>
      </c>
    </row>
    <row r="47" spans="1:11" x14ac:dyDescent="0.3">
      <c r="A47" s="342">
        <v>40</v>
      </c>
      <c r="B47" s="59" t="s">
        <v>45</v>
      </c>
      <c r="C47" s="344">
        <v>17036.400000000001</v>
      </c>
      <c r="D47" s="345">
        <v>16920.7</v>
      </c>
      <c r="E47" s="346">
        <v>115.7</v>
      </c>
      <c r="F47" s="58">
        <v>17036.400000000001</v>
      </c>
      <c r="G47" s="58">
        <v>16920.7</v>
      </c>
      <c r="H47" s="345">
        <v>115.7</v>
      </c>
      <c r="I47" s="58">
        <v>17036.400000000001</v>
      </c>
      <c r="J47" s="58">
        <v>16920.7</v>
      </c>
      <c r="K47" s="346">
        <v>115.7</v>
      </c>
    </row>
    <row r="48" spans="1:11" x14ac:dyDescent="0.3">
      <c r="A48" s="342">
        <v>41</v>
      </c>
      <c r="B48" s="347" t="s">
        <v>46</v>
      </c>
      <c r="C48" s="344">
        <v>42915.7</v>
      </c>
      <c r="D48" s="345">
        <v>42455.9</v>
      </c>
      <c r="E48" s="346">
        <v>459.8</v>
      </c>
      <c r="F48" s="58">
        <v>42915.7</v>
      </c>
      <c r="G48" s="58">
        <v>42455.9</v>
      </c>
      <c r="H48" s="345">
        <v>459.8</v>
      </c>
      <c r="I48" s="58">
        <v>42915.7</v>
      </c>
      <c r="J48" s="58">
        <v>42455.9</v>
      </c>
      <c r="K48" s="346">
        <v>459.8</v>
      </c>
    </row>
    <row r="49" spans="1:25" x14ac:dyDescent="0.3">
      <c r="A49" s="342">
        <v>42</v>
      </c>
      <c r="B49" s="347" t="s">
        <v>47</v>
      </c>
      <c r="C49" s="344">
        <v>4337.6000000000004</v>
      </c>
      <c r="D49" s="345">
        <v>4290.8</v>
      </c>
      <c r="E49" s="346">
        <v>46.8</v>
      </c>
      <c r="F49" s="58">
        <v>4337.6000000000004</v>
      </c>
      <c r="G49" s="58">
        <v>4290.8</v>
      </c>
      <c r="H49" s="345">
        <v>46.8</v>
      </c>
      <c r="I49" s="58">
        <v>4337.6000000000004</v>
      </c>
      <c r="J49" s="58">
        <v>4290.8</v>
      </c>
      <c r="K49" s="346">
        <v>46.8</v>
      </c>
    </row>
    <row r="50" spans="1:25" ht="21.6" customHeight="1" x14ac:dyDescent="0.3">
      <c r="A50" s="528" t="s">
        <v>54</v>
      </c>
      <c r="B50" s="529"/>
      <c r="C50" s="348">
        <f t="shared" ref="C50:K50" si="0">SUM(C8:C49)</f>
        <v>2926804.1</v>
      </c>
      <c r="D50" s="349">
        <f t="shared" si="0"/>
        <v>2894555.9</v>
      </c>
      <c r="E50" s="348">
        <f t="shared" si="0"/>
        <v>32248.199999999997</v>
      </c>
      <c r="F50" s="349">
        <f t="shared" si="0"/>
        <v>2926830.0000000005</v>
      </c>
      <c r="G50" s="349">
        <f t="shared" si="0"/>
        <v>2894581.8000000007</v>
      </c>
      <c r="H50" s="349">
        <f t="shared" si="0"/>
        <v>32248.199999999997</v>
      </c>
      <c r="I50" s="348">
        <f t="shared" si="0"/>
        <v>2926830.0000000005</v>
      </c>
      <c r="J50" s="348">
        <f t="shared" si="0"/>
        <v>2894581.8000000007</v>
      </c>
      <c r="K50" s="348">
        <f t="shared" si="0"/>
        <v>32248.199999999997</v>
      </c>
    </row>
    <row r="51" spans="1:25" ht="21.6" customHeight="1" x14ac:dyDescent="0.3">
      <c r="A51" s="530" t="s">
        <v>52</v>
      </c>
      <c r="B51" s="530"/>
      <c r="C51" s="350">
        <v>0</v>
      </c>
      <c r="D51" s="351">
        <v>0</v>
      </c>
      <c r="E51" s="350">
        <v>0</v>
      </c>
      <c r="F51" s="57">
        <v>27005.7</v>
      </c>
      <c r="G51" s="57">
        <v>0</v>
      </c>
      <c r="H51" s="57">
        <v>0</v>
      </c>
      <c r="I51" s="57">
        <v>97075.5</v>
      </c>
      <c r="J51" s="57">
        <v>0</v>
      </c>
      <c r="K51" s="57">
        <v>0</v>
      </c>
    </row>
    <row r="52" spans="1:25" ht="21.6" customHeight="1" x14ac:dyDescent="0.3">
      <c r="A52" s="526" t="s">
        <v>232</v>
      </c>
      <c r="B52" s="526"/>
      <c r="C52" s="350">
        <f t="shared" ref="C52:K52" si="1">C50+C51</f>
        <v>2926804.1</v>
      </c>
      <c r="D52" s="351">
        <f t="shared" si="1"/>
        <v>2894555.9</v>
      </c>
      <c r="E52" s="350">
        <f t="shared" si="1"/>
        <v>32248.199999999997</v>
      </c>
      <c r="F52" s="57">
        <f t="shared" si="1"/>
        <v>2953835.7000000007</v>
      </c>
      <c r="G52" s="57">
        <f t="shared" si="1"/>
        <v>2894581.8000000007</v>
      </c>
      <c r="H52" s="57">
        <f t="shared" si="1"/>
        <v>32248.199999999997</v>
      </c>
      <c r="I52" s="57">
        <f t="shared" si="1"/>
        <v>3023905.5000000005</v>
      </c>
      <c r="J52" s="57">
        <f t="shared" si="1"/>
        <v>2894581.8000000007</v>
      </c>
      <c r="K52" s="57">
        <f t="shared" si="1"/>
        <v>32248.199999999997</v>
      </c>
      <c r="Y52" s="55">
        <v>201596.1</v>
      </c>
    </row>
    <row r="53" spans="1:25" x14ac:dyDescent="0.3">
      <c r="F53" s="56"/>
    </row>
    <row r="54" spans="1:25" x14ac:dyDescent="0.3">
      <c r="F54" s="56"/>
    </row>
  </sheetData>
  <mergeCells count="17">
    <mergeCell ref="A1:K1"/>
    <mergeCell ref="A2:K2"/>
    <mergeCell ref="A3:K3"/>
    <mergeCell ref="A4:A6"/>
    <mergeCell ref="B4:B6"/>
    <mergeCell ref="C4:E4"/>
    <mergeCell ref="F4:H4"/>
    <mergeCell ref="I4:K4"/>
    <mergeCell ref="C5:C6"/>
    <mergeCell ref="D5:E5"/>
    <mergeCell ref="A52:B52"/>
    <mergeCell ref="F5:F6"/>
    <mergeCell ref="G5:H5"/>
    <mergeCell ref="I5:I6"/>
    <mergeCell ref="J5:K5"/>
    <mergeCell ref="A50:B50"/>
    <mergeCell ref="A51:B51"/>
  </mergeCells>
  <printOptions horizontalCentered="1"/>
  <pageMargins left="0.59055118110236227" right="0.39370078740157483" top="0.6692913385826772" bottom="0.55118110236220474" header="0.31496062992125984" footer="0.31496062992125984"/>
  <pageSetup paperSize="9" scale="54" fitToHeight="2" orientation="landscape" r:id="rId1"/>
  <headerFooter differentFirst="1">
    <oddHeader>&amp;C&amp;"Times New Roman,обычный"&amp;P</oddHeader>
    <oddFooter>&amp;L&amp;"Times New Roman,обычный"&amp;8&amp;Z&amp;F</oddFooter>
    <firstFooter>&amp;L&amp;"Times New Roman,обычный"&amp;8&amp;Z&amp;F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Z54"/>
  <sheetViews>
    <sheetView view="pageBreakPreview" zoomScale="80" zoomScaleNormal="80" zoomScaleSheetLayoutView="80" workbookViewId="0">
      <selection activeCell="B4" sqref="B4:B6"/>
    </sheetView>
  </sheetViews>
  <sheetFormatPr defaultColWidth="9.140625" defaultRowHeight="18.75" x14ac:dyDescent="0.3"/>
  <cols>
    <col min="1" max="1" width="6.140625" style="353" customWidth="1"/>
    <col min="2" max="2" width="51.140625" style="353" customWidth="1"/>
    <col min="3" max="3" width="20.7109375" style="353" customWidth="1"/>
    <col min="4" max="4" width="21.85546875" style="353" customWidth="1"/>
    <col min="5" max="6" width="20.7109375" style="353" customWidth="1"/>
    <col min="7" max="7" width="21.85546875" style="353" customWidth="1"/>
    <col min="8" max="9" width="20.7109375" style="353" customWidth="1"/>
    <col min="10" max="10" width="21.85546875" style="353" customWidth="1"/>
    <col min="11" max="11" width="20.7109375" style="353" customWidth="1"/>
    <col min="12" max="16384" width="9.140625" style="353"/>
  </cols>
  <sheetData>
    <row r="1" spans="1:11" ht="36.6" customHeight="1" x14ac:dyDescent="0.3">
      <c r="A1" s="543" t="s">
        <v>371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84" customHeight="1" x14ac:dyDescent="0.3">
      <c r="A2" s="544" t="s">
        <v>243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11" ht="18" customHeight="1" x14ac:dyDescent="0.3">
      <c r="A3" s="545" t="s">
        <v>241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</row>
    <row r="4" spans="1:11" s="354" customFormat="1" ht="21" customHeight="1" x14ac:dyDescent="0.25">
      <c r="A4" s="546" t="s">
        <v>240</v>
      </c>
      <c r="B4" s="546" t="s">
        <v>50</v>
      </c>
      <c r="C4" s="540" t="s">
        <v>225</v>
      </c>
      <c r="D4" s="540"/>
      <c r="E4" s="540"/>
      <c r="F4" s="550" t="s">
        <v>218</v>
      </c>
      <c r="G4" s="550"/>
      <c r="H4" s="550"/>
      <c r="I4" s="550" t="s">
        <v>224</v>
      </c>
      <c r="J4" s="550"/>
      <c r="K4" s="550"/>
    </row>
    <row r="5" spans="1:11" s="354" customFormat="1" ht="15.75" x14ac:dyDescent="0.25">
      <c r="A5" s="547"/>
      <c r="B5" s="547"/>
      <c r="C5" s="551" t="s">
        <v>239</v>
      </c>
      <c r="D5" s="551" t="s">
        <v>238</v>
      </c>
      <c r="E5" s="551"/>
      <c r="F5" s="540" t="s">
        <v>239</v>
      </c>
      <c r="G5" s="540" t="s">
        <v>238</v>
      </c>
      <c r="H5" s="540"/>
      <c r="I5" s="540" t="s">
        <v>239</v>
      </c>
      <c r="J5" s="540" t="s">
        <v>238</v>
      </c>
      <c r="K5" s="540"/>
    </row>
    <row r="6" spans="1:11" s="354" customFormat="1" ht="98.25" customHeight="1" x14ac:dyDescent="0.25">
      <c r="A6" s="548"/>
      <c r="B6" s="549"/>
      <c r="C6" s="551"/>
      <c r="D6" s="355" t="s">
        <v>237</v>
      </c>
      <c r="E6" s="355" t="s">
        <v>236</v>
      </c>
      <c r="F6" s="540"/>
      <c r="G6" s="352" t="s">
        <v>235</v>
      </c>
      <c r="H6" s="352" t="s">
        <v>233</v>
      </c>
      <c r="I6" s="540"/>
      <c r="J6" s="352" t="s">
        <v>234</v>
      </c>
      <c r="K6" s="352" t="s">
        <v>233</v>
      </c>
    </row>
    <row r="7" spans="1:11" s="354" customFormat="1" ht="15.75" customHeight="1" x14ac:dyDescent="0.25">
      <c r="A7" s="216">
        <v>1</v>
      </c>
      <c r="B7" s="356">
        <v>2</v>
      </c>
      <c r="C7" s="216">
        <v>3</v>
      </c>
      <c r="D7" s="356">
        <v>4</v>
      </c>
      <c r="E7" s="216">
        <v>5</v>
      </c>
      <c r="F7" s="356">
        <v>6</v>
      </c>
      <c r="G7" s="216">
        <v>7</v>
      </c>
      <c r="H7" s="356">
        <v>8</v>
      </c>
      <c r="I7" s="216">
        <v>9</v>
      </c>
      <c r="J7" s="356">
        <v>10</v>
      </c>
      <c r="K7" s="216">
        <v>11</v>
      </c>
    </row>
    <row r="8" spans="1:11" x14ac:dyDescent="0.3">
      <c r="A8" s="357">
        <v>1</v>
      </c>
      <c r="B8" s="358" t="s">
        <v>6</v>
      </c>
      <c r="C8" s="359">
        <f>D8+E8</f>
        <v>208467.92888799999</v>
      </c>
      <c r="D8" s="360">
        <v>201723.62888800001</v>
      </c>
      <c r="E8" s="360">
        <v>6744.3</v>
      </c>
      <c r="F8" s="359">
        <f>G8+H8</f>
        <v>208468.8</v>
      </c>
      <c r="G8" s="360">
        <v>201724.5</v>
      </c>
      <c r="H8" s="360">
        <v>6744.3</v>
      </c>
      <c r="I8" s="359">
        <v>208468.8</v>
      </c>
      <c r="J8" s="360">
        <v>201724.5</v>
      </c>
      <c r="K8" s="360">
        <v>6744.3</v>
      </c>
    </row>
    <row r="9" spans="1:11" x14ac:dyDescent="0.3">
      <c r="A9" s="357">
        <v>2</v>
      </c>
      <c r="B9" s="358" t="s">
        <v>7</v>
      </c>
      <c r="C9" s="359">
        <f t="shared" ref="C9:C49" si="0">D9+E9</f>
        <v>254612.63960500003</v>
      </c>
      <c r="D9" s="360">
        <v>246370.53960500003</v>
      </c>
      <c r="E9" s="360">
        <v>8242.1</v>
      </c>
      <c r="F9" s="359">
        <f t="shared" ref="F9:F49" si="1">G9+H9</f>
        <v>254612.30000000002</v>
      </c>
      <c r="G9" s="360">
        <v>246370.2</v>
      </c>
      <c r="H9" s="360">
        <v>8242.1</v>
      </c>
      <c r="I9" s="359">
        <v>254612.30000000002</v>
      </c>
      <c r="J9" s="360">
        <v>246370.2</v>
      </c>
      <c r="K9" s="360">
        <v>8242.1</v>
      </c>
    </row>
    <row r="10" spans="1:11" x14ac:dyDescent="0.3">
      <c r="A10" s="357">
        <v>3</v>
      </c>
      <c r="B10" s="358" t="s">
        <v>8</v>
      </c>
      <c r="C10" s="359">
        <f t="shared" si="0"/>
        <v>2030749.0773500002</v>
      </c>
      <c r="D10" s="360">
        <v>1963972.7773500001</v>
      </c>
      <c r="E10" s="360">
        <v>66776.3</v>
      </c>
      <c r="F10" s="359">
        <f t="shared" si="1"/>
        <v>2030740.1</v>
      </c>
      <c r="G10" s="360">
        <v>1963963.8</v>
      </c>
      <c r="H10" s="360">
        <v>66776.3</v>
      </c>
      <c r="I10" s="359">
        <v>2030740.1</v>
      </c>
      <c r="J10" s="360">
        <v>1963963.8</v>
      </c>
      <c r="K10" s="360">
        <v>66776.3</v>
      </c>
    </row>
    <row r="11" spans="1:11" x14ac:dyDescent="0.3">
      <c r="A11" s="357">
        <v>4</v>
      </c>
      <c r="B11" s="358" t="s">
        <v>9</v>
      </c>
      <c r="C11" s="359">
        <f t="shared" si="0"/>
        <v>210677.75322100002</v>
      </c>
      <c r="D11" s="360">
        <v>203825.35322100003</v>
      </c>
      <c r="E11" s="360">
        <v>6852.4</v>
      </c>
      <c r="F11" s="359">
        <f t="shared" si="1"/>
        <v>210678.5</v>
      </c>
      <c r="G11" s="360">
        <v>203826</v>
      </c>
      <c r="H11" s="360">
        <v>6852.5</v>
      </c>
      <c r="I11" s="359">
        <v>210678.5</v>
      </c>
      <c r="J11" s="360">
        <v>203826</v>
      </c>
      <c r="K11" s="360">
        <v>6852.5</v>
      </c>
    </row>
    <row r="12" spans="1:11" x14ac:dyDescent="0.3">
      <c r="A12" s="357">
        <v>5</v>
      </c>
      <c r="B12" s="358" t="s">
        <v>10</v>
      </c>
      <c r="C12" s="359">
        <f t="shared" si="0"/>
        <v>388574.601608</v>
      </c>
      <c r="D12" s="360">
        <v>376990.00160800002</v>
      </c>
      <c r="E12" s="360">
        <v>11584.6</v>
      </c>
      <c r="F12" s="359">
        <f t="shared" si="1"/>
        <v>388575.60000000003</v>
      </c>
      <c r="G12" s="360">
        <v>376991.2</v>
      </c>
      <c r="H12" s="360">
        <v>11584.4</v>
      </c>
      <c r="I12" s="361">
        <v>388575.60000000003</v>
      </c>
      <c r="J12" s="360">
        <v>376991.2</v>
      </c>
      <c r="K12" s="360">
        <v>11584.4</v>
      </c>
    </row>
    <row r="13" spans="1:11" x14ac:dyDescent="0.3">
      <c r="A13" s="357">
        <v>6</v>
      </c>
      <c r="B13" s="358" t="s">
        <v>11</v>
      </c>
      <c r="C13" s="359">
        <f t="shared" si="0"/>
        <v>126273.817346</v>
      </c>
      <c r="D13" s="360">
        <v>122804.417346</v>
      </c>
      <c r="E13" s="360">
        <v>3469.4</v>
      </c>
      <c r="F13" s="359">
        <f t="shared" si="1"/>
        <v>126273.69999999998</v>
      </c>
      <c r="G13" s="360">
        <v>122804.39999999998</v>
      </c>
      <c r="H13" s="360">
        <v>3469.3</v>
      </c>
      <c r="I13" s="361">
        <v>126273.69999999998</v>
      </c>
      <c r="J13" s="360">
        <v>122804.39999999998</v>
      </c>
      <c r="K13" s="360">
        <v>3469.3</v>
      </c>
    </row>
    <row r="14" spans="1:11" x14ac:dyDescent="0.3">
      <c r="A14" s="357">
        <v>7</v>
      </c>
      <c r="B14" s="358" t="s">
        <v>12</v>
      </c>
      <c r="C14" s="359">
        <f t="shared" si="0"/>
        <v>117813.51344000001</v>
      </c>
      <c r="D14" s="360">
        <v>113981.61344000002</v>
      </c>
      <c r="E14" s="360">
        <v>3831.9</v>
      </c>
      <c r="F14" s="359">
        <f t="shared" si="1"/>
        <v>117813.5</v>
      </c>
      <c r="G14" s="360">
        <v>113981.6</v>
      </c>
      <c r="H14" s="360">
        <v>3831.9</v>
      </c>
      <c r="I14" s="359">
        <v>117813.5</v>
      </c>
      <c r="J14" s="360">
        <v>113981.6</v>
      </c>
      <c r="K14" s="360">
        <v>3831.9</v>
      </c>
    </row>
    <row r="15" spans="1:11" x14ac:dyDescent="0.3">
      <c r="A15" s="357">
        <v>8</v>
      </c>
      <c r="B15" s="358" t="s">
        <v>13</v>
      </c>
      <c r="C15" s="359">
        <f t="shared" si="0"/>
        <v>115210.20680000001</v>
      </c>
      <c r="D15" s="360">
        <v>111684.70680000001</v>
      </c>
      <c r="E15" s="360">
        <v>3525.5</v>
      </c>
      <c r="F15" s="359">
        <f t="shared" si="1"/>
        <v>115210.50000000001</v>
      </c>
      <c r="G15" s="360">
        <v>111685.00000000001</v>
      </c>
      <c r="H15" s="360">
        <v>3525.5</v>
      </c>
      <c r="I15" s="359">
        <v>115210.50000000001</v>
      </c>
      <c r="J15" s="360">
        <v>111685.00000000001</v>
      </c>
      <c r="K15" s="360">
        <v>3525.5</v>
      </c>
    </row>
    <row r="16" spans="1:11" x14ac:dyDescent="0.3">
      <c r="A16" s="357">
        <v>9</v>
      </c>
      <c r="B16" s="358" t="s">
        <v>14</v>
      </c>
      <c r="C16" s="359">
        <f t="shared" si="0"/>
        <v>209914.05004000003</v>
      </c>
      <c r="D16" s="360">
        <v>203931.05004000003</v>
      </c>
      <c r="E16" s="360">
        <v>5983</v>
      </c>
      <c r="F16" s="359">
        <f t="shared" si="1"/>
        <v>209914.5</v>
      </c>
      <c r="G16" s="360">
        <v>203931.6</v>
      </c>
      <c r="H16" s="360">
        <v>5982.9</v>
      </c>
      <c r="I16" s="359">
        <v>209914.5</v>
      </c>
      <c r="J16" s="360">
        <v>203931.6</v>
      </c>
      <c r="K16" s="360">
        <v>5982.9</v>
      </c>
    </row>
    <row r="17" spans="1:11" x14ac:dyDescent="0.3">
      <c r="A17" s="357">
        <v>10</v>
      </c>
      <c r="B17" s="358" t="s">
        <v>15</v>
      </c>
      <c r="C17" s="359">
        <f t="shared" si="0"/>
        <v>67868.400473000002</v>
      </c>
      <c r="D17" s="360">
        <v>66219.900473000002</v>
      </c>
      <c r="E17" s="360">
        <v>1648.5</v>
      </c>
      <c r="F17" s="359">
        <f t="shared" si="1"/>
        <v>67868.399999999994</v>
      </c>
      <c r="G17" s="360">
        <v>66219.899999999994</v>
      </c>
      <c r="H17" s="360">
        <v>1648.5</v>
      </c>
      <c r="I17" s="359">
        <v>67868.399999999994</v>
      </c>
      <c r="J17" s="360">
        <v>66219.899999999994</v>
      </c>
      <c r="K17" s="360">
        <v>1648.5</v>
      </c>
    </row>
    <row r="18" spans="1:11" x14ac:dyDescent="0.3">
      <c r="A18" s="357">
        <v>11</v>
      </c>
      <c r="B18" s="358" t="s">
        <v>16</v>
      </c>
      <c r="C18" s="359">
        <f t="shared" si="0"/>
        <v>64331.198426000003</v>
      </c>
      <c r="D18" s="360">
        <v>62837.898426</v>
      </c>
      <c r="E18" s="360">
        <v>1493.3</v>
      </c>
      <c r="F18" s="359">
        <f t="shared" si="1"/>
        <v>64331</v>
      </c>
      <c r="G18" s="360">
        <v>62837.7</v>
      </c>
      <c r="H18" s="360">
        <v>1493.3</v>
      </c>
      <c r="I18" s="359">
        <v>64331</v>
      </c>
      <c r="J18" s="360">
        <v>62837.7</v>
      </c>
      <c r="K18" s="360">
        <v>1493.3</v>
      </c>
    </row>
    <row r="19" spans="1:11" x14ac:dyDescent="0.3">
      <c r="A19" s="357">
        <v>12</v>
      </c>
      <c r="B19" s="358" t="s">
        <v>17</v>
      </c>
      <c r="C19" s="359">
        <f t="shared" si="0"/>
        <v>86690.92435999999</v>
      </c>
      <c r="D19" s="360">
        <v>84564.224359999993</v>
      </c>
      <c r="E19" s="360">
        <v>2126.6999999999998</v>
      </c>
      <c r="F19" s="359">
        <f t="shared" si="1"/>
        <v>86690.7</v>
      </c>
      <c r="G19" s="360">
        <v>84564</v>
      </c>
      <c r="H19" s="360">
        <v>2126.6999999999998</v>
      </c>
      <c r="I19" s="359">
        <v>86690.7</v>
      </c>
      <c r="J19" s="360">
        <v>84564</v>
      </c>
      <c r="K19" s="360">
        <v>2126.6999999999998</v>
      </c>
    </row>
    <row r="20" spans="1:11" x14ac:dyDescent="0.3">
      <c r="A20" s="357">
        <v>13</v>
      </c>
      <c r="B20" s="358" t="s">
        <v>18</v>
      </c>
      <c r="C20" s="359">
        <f t="shared" si="0"/>
        <v>56474.779110000003</v>
      </c>
      <c r="D20" s="360">
        <v>55207.279110000003</v>
      </c>
      <c r="E20" s="360">
        <v>1267.5</v>
      </c>
      <c r="F20" s="359">
        <f t="shared" si="1"/>
        <v>56474.8</v>
      </c>
      <c r="G20" s="360">
        <v>55207.3</v>
      </c>
      <c r="H20" s="360">
        <v>1267.5</v>
      </c>
      <c r="I20" s="359">
        <v>56474.8</v>
      </c>
      <c r="J20" s="360">
        <v>55207.3</v>
      </c>
      <c r="K20" s="360">
        <v>1267.5</v>
      </c>
    </row>
    <row r="21" spans="1:11" x14ac:dyDescent="0.3">
      <c r="A21" s="357">
        <v>14</v>
      </c>
      <c r="B21" s="358" t="s">
        <v>19</v>
      </c>
      <c r="C21" s="359">
        <f t="shared" si="0"/>
        <v>43094.199660999999</v>
      </c>
      <c r="D21" s="360">
        <v>41669.399660999996</v>
      </c>
      <c r="E21" s="360">
        <v>1424.8</v>
      </c>
      <c r="F21" s="359">
        <f t="shared" si="1"/>
        <v>43094.100000000006</v>
      </c>
      <c r="G21" s="360">
        <v>41669.300000000003</v>
      </c>
      <c r="H21" s="360">
        <v>1424.8</v>
      </c>
      <c r="I21" s="359">
        <v>43094.100000000006</v>
      </c>
      <c r="J21" s="360">
        <v>41669.300000000003</v>
      </c>
      <c r="K21" s="360">
        <v>1424.8</v>
      </c>
    </row>
    <row r="22" spans="1:11" x14ac:dyDescent="0.3">
      <c r="A22" s="357">
        <v>15</v>
      </c>
      <c r="B22" s="358" t="s">
        <v>20</v>
      </c>
      <c r="C22" s="359">
        <f>D22+E22</f>
        <v>150953.083576</v>
      </c>
      <c r="D22" s="360">
        <v>146345.38357599999</v>
      </c>
      <c r="E22" s="360">
        <v>4607.7</v>
      </c>
      <c r="F22" s="359">
        <f t="shared" si="1"/>
        <v>150952.29999999999</v>
      </c>
      <c r="G22" s="360">
        <v>146344.79999999999</v>
      </c>
      <c r="H22" s="360">
        <v>4607.5</v>
      </c>
      <c r="I22" s="359">
        <v>150952.29999999999</v>
      </c>
      <c r="J22" s="360">
        <v>146344.79999999999</v>
      </c>
      <c r="K22" s="360">
        <v>4607.5</v>
      </c>
    </row>
    <row r="23" spans="1:11" x14ac:dyDescent="0.3">
      <c r="A23" s="357">
        <v>16</v>
      </c>
      <c r="B23" s="358" t="s">
        <v>372</v>
      </c>
      <c r="C23" s="359">
        <f t="shared" ref="C23" si="2">D23+E23</f>
        <v>29087.638619000001</v>
      </c>
      <c r="D23" s="360">
        <v>28457.138619000001</v>
      </c>
      <c r="E23" s="360">
        <v>630.5</v>
      </c>
      <c r="F23" s="359">
        <f t="shared" si="1"/>
        <v>29087.599999999999</v>
      </c>
      <c r="G23" s="360">
        <v>28457.1</v>
      </c>
      <c r="H23" s="360">
        <v>630.5</v>
      </c>
      <c r="I23" s="359">
        <v>29087.599999999999</v>
      </c>
      <c r="J23" s="360">
        <v>28457.1</v>
      </c>
      <c r="K23" s="360">
        <v>630.5</v>
      </c>
    </row>
    <row r="24" spans="1:11" x14ac:dyDescent="0.3">
      <c r="A24" s="357">
        <v>17</v>
      </c>
      <c r="B24" s="358" t="s">
        <v>22</v>
      </c>
      <c r="C24" s="359">
        <f t="shared" si="0"/>
        <v>100421.17962</v>
      </c>
      <c r="D24" s="360">
        <v>98311.779620000001</v>
      </c>
      <c r="E24" s="360">
        <v>2109.4</v>
      </c>
      <c r="F24" s="359">
        <f t="shared" si="1"/>
        <v>100421</v>
      </c>
      <c r="G24" s="360">
        <v>98311.7</v>
      </c>
      <c r="H24" s="360">
        <v>2109.3000000000002</v>
      </c>
      <c r="I24" s="359">
        <v>100421</v>
      </c>
      <c r="J24" s="360">
        <v>98311.7</v>
      </c>
      <c r="K24" s="360">
        <v>2109.3000000000002</v>
      </c>
    </row>
    <row r="25" spans="1:11" x14ac:dyDescent="0.3">
      <c r="A25" s="357">
        <v>18</v>
      </c>
      <c r="B25" s="358" t="s">
        <v>23</v>
      </c>
      <c r="C25" s="359">
        <f t="shared" si="0"/>
        <v>50004.031492000002</v>
      </c>
      <c r="D25" s="360">
        <v>48886.731491999999</v>
      </c>
      <c r="E25" s="360">
        <v>1117.3</v>
      </c>
      <c r="F25" s="359">
        <f t="shared" si="1"/>
        <v>50004</v>
      </c>
      <c r="G25" s="360">
        <v>48886.7</v>
      </c>
      <c r="H25" s="360">
        <v>1117.3</v>
      </c>
      <c r="I25" s="359">
        <v>50004</v>
      </c>
      <c r="J25" s="360">
        <v>48886.7</v>
      </c>
      <c r="K25" s="360">
        <v>1117.3</v>
      </c>
    </row>
    <row r="26" spans="1:11" x14ac:dyDescent="0.3">
      <c r="A26" s="357">
        <v>19</v>
      </c>
      <c r="B26" s="358" t="s">
        <v>24</v>
      </c>
      <c r="C26" s="359">
        <f>D26+E26</f>
        <v>78545.821292000008</v>
      </c>
      <c r="D26" s="360">
        <v>76262.821292000008</v>
      </c>
      <c r="E26" s="360">
        <v>2283</v>
      </c>
      <c r="F26" s="359">
        <f t="shared" si="1"/>
        <v>78545.600000000006</v>
      </c>
      <c r="G26" s="360">
        <v>76262.600000000006</v>
      </c>
      <c r="H26" s="360">
        <v>2283</v>
      </c>
      <c r="I26" s="359">
        <v>78545.600000000006</v>
      </c>
      <c r="J26" s="360">
        <v>76262.600000000006</v>
      </c>
      <c r="K26" s="360">
        <v>2283</v>
      </c>
    </row>
    <row r="27" spans="1:11" x14ac:dyDescent="0.3">
      <c r="A27" s="357">
        <v>20</v>
      </c>
      <c r="B27" s="358" t="s">
        <v>25</v>
      </c>
      <c r="C27" s="359">
        <f t="shared" si="0"/>
        <v>37679.913208000005</v>
      </c>
      <c r="D27" s="360">
        <v>36801.613208000002</v>
      </c>
      <c r="E27" s="360">
        <v>878.3</v>
      </c>
      <c r="F27" s="359">
        <f t="shared" si="1"/>
        <v>37679.9</v>
      </c>
      <c r="G27" s="360">
        <v>36801.599999999999</v>
      </c>
      <c r="H27" s="360">
        <v>878.3</v>
      </c>
      <c r="I27" s="359">
        <v>37679.9</v>
      </c>
      <c r="J27" s="360">
        <v>36801.599999999999</v>
      </c>
      <c r="K27" s="360">
        <v>878.3</v>
      </c>
    </row>
    <row r="28" spans="1:11" x14ac:dyDescent="0.3">
      <c r="A28" s="357">
        <v>21</v>
      </c>
      <c r="B28" s="358" t="s">
        <v>26</v>
      </c>
      <c r="C28" s="359">
        <f t="shared" si="0"/>
        <v>85944.786592000004</v>
      </c>
      <c r="D28" s="360">
        <v>83688.986592000001</v>
      </c>
      <c r="E28" s="360">
        <v>2255.8000000000002</v>
      </c>
      <c r="F28" s="359">
        <f t="shared" si="1"/>
        <v>85944.900000000009</v>
      </c>
      <c r="G28" s="360">
        <v>83689.100000000006</v>
      </c>
      <c r="H28" s="360">
        <v>2255.8000000000002</v>
      </c>
      <c r="I28" s="359">
        <v>85944.900000000009</v>
      </c>
      <c r="J28" s="360">
        <v>83689.100000000006</v>
      </c>
      <c r="K28" s="360">
        <v>2255.8000000000002</v>
      </c>
    </row>
    <row r="29" spans="1:11" x14ac:dyDescent="0.3">
      <c r="A29" s="357">
        <v>22</v>
      </c>
      <c r="B29" s="358" t="s">
        <v>27</v>
      </c>
      <c r="C29" s="359">
        <f>D29+E29</f>
        <v>81496.009940000004</v>
      </c>
      <c r="D29" s="360">
        <v>79446.709940000001</v>
      </c>
      <c r="E29" s="360">
        <v>2049.3000000000002</v>
      </c>
      <c r="F29" s="359">
        <f t="shared" si="1"/>
        <v>81495.600000000006</v>
      </c>
      <c r="G29" s="360">
        <v>79446.5</v>
      </c>
      <c r="H29" s="360">
        <v>2049.1</v>
      </c>
      <c r="I29" s="359">
        <v>81495.600000000006</v>
      </c>
      <c r="J29" s="360">
        <v>79446.5</v>
      </c>
      <c r="K29" s="360">
        <v>2049.1</v>
      </c>
    </row>
    <row r="30" spans="1:11" x14ac:dyDescent="0.3">
      <c r="A30" s="357">
        <v>23</v>
      </c>
      <c r="B30" s="358" t="s">
        <v>28</v>
      </c>
      <c r="C30" s="359">
        <f t="shared" si="0"/>
        <v>176024.048625</v>
      </c>
      <c r="D30" s="360">
        <v>171419.648625</v>
      </c>
      <c r="E30" s="360">
        <v>4604.3999999999996</v>
      </c>
      <c r="F30" s="359">
        <f t="shared" si="1"/>
        <v>176024.1</v>
      </c>
      <c r="G30" s="360">
        <v>171419.9</v>
      </c>
      <c r="H30" s="360">
        <v>4604.2</v>
      </c>
      <c r="I30" s="359">
        <v>176024.1</v>
      </c>
      <c r="J30" s="360">
        <v>171419.9</v>
      </c>
      <c r="K30" s="360">
        <v>4604.2</v>
      </c>
    </row>
    <row r="31" spans="1:11" x14ac:dyDescent="0.3">
      <c r="A31" s="357">
        <v>24</v>
      </c>
      <c r="B31" s="358" t="s">
        <v>29</v>
      </c>
      <c r="C31" s="359">
        <f t="shared" si="0"/>
        <v>34690.83455</v>
      </c>
      <c r="D31" s="360">
        <v>33966.534549999997</v>
      </c>
      <c r="E31" s="360">
        <v>724.3</v>
      </c>
      <c r="F31" s="359">
        <f t="shared" si="1"/>
        <v>34690.9</v>
      </c>
      <c r="G31" s="360">
        <v>33966.6</v>
      </c>
      <c r="H31" s="360">
        <v>724.3</v>
      </c>
      <c r="I31" s="359">
        <v>34690.9</v>
      </c>
      <c r="J31" s="360">
        <v>33966.6</v>
      </c>
      <c r="K31" s="360">
        <v>724.3</v>
      </c>
    </row>
    <row r="32" spans="1:11" x14ac:dyDescent="0.3">
      <c r="A32" s="357">
        <v>25</v>
      </c>
      <c r="B32" s="358" t="s">
        <v>30</v>
      </c>
      <c r="C32" s="359">
        <f t="shared" si="0"/>
        <v>204845.616515</v>
      </c>
      <c r="D32" s="360">
        <v>198691.21651500001</v>
      </c>
      <c r="E32" s="360">
        <v>6154.4</v>
      </c>
      <c r="F32" s="359">
        <f t="shared" si="1"/>
        <v>204845.7</v>
      </c>
      <c r="G32" s="360">
        <v>198691.6</v>
      </c>
      <c r="H32" s="360">
        <v>6154.1</v>
      </c>
      <c r="I32" s="359">
        <v>204845.7</v>
      </c>
      <c r="J32" s="360">
        <v>198691.6</v>
      </c>
      <c r="K32" s="360">
        <v>6154.1</v>
      </c>
    </row>
    <row r="33" spans="1:11" x14ac:dyDescent="0.3">
      <c r="A33" s="357">
        <v>26</v>
      </c>
      <c r="B33" s="358" t="s">
        <v>31</v>
      </c>
      <c r="C33" s="359">
        <f t="shared" si="0"/>
        <v>38136.165488000006</v>
      </c>
      <c r="D33" s="360">
        <v>37349.365488000003</v>
      </c>
      <c r="E33" s="360">
        <v>786.8</v>
      </c>
      <c r="F33" s="359">
        <f t="shared" si="1"/>
        <v>38136.200000000004</v>
      </c>
      <c r="G33" s="360">
        <v>37349.4</v>
      </c>
      <c r="H33" s="360">
        <v>786.8</v>
      </c>
      <c r="I33" s="361">
        <v>38136.200000000004</v>
      </c>
      <c r="J33" s="360">
        <v>37349.4</v>
      </c>
      <c r="K33" s="360">
        <v>786.8</v>
      </c>
    </row>
    <row r="34" spans="1:11" x14ac:dyDescent="0.3">
      <c r="A34" s="357">
        <v>27</v>
      </c>
      <c r="B34" s="358" t="s">
        <v>32</v>
      </c>
      <c r="C34" s="359">
        <f t="shared" si="0"/>
        <v>112382.182978</v>
      </c>
      <c r="D34" s="360">
        <v>109359.482978</v>
      </c>
      <c r="E34" s="360">
        <v>3022.7</v>
      </c>
      <c r="F34" s="359">
        <f t="shared" si="1"/>
        <v>112382.3</v>
      </c>
      <c r="G34" s="360">
        <v>109359.7</v>
      </c>
      <c r="H34" s="360">
        <v>3022.6</v>
      </c>
      <c r="I34" s="359">
        <v>112382.3</v>
      </c>
      <c r="J34" s="360">
        <v>109359.7</v>
      </c>
      <c r="K34" s="360">
        <v>3022.6</v>
      </c>
    </row>
    <row r="35" spans="1:11" x14ac:dyDescent="0.3">
      <c r="A35" s="357">
        <v>28</v>
      </c>
      <c r="B35" s="358" t="s">
        <v>33</v>
      </c>
      <c r="C35" s="359">
        <f t="shared" si="0"/>
        <v>434468.3</v>
      </c>
      <c r="D35" s="360">
        <v>419645.3</v>
      </c>
      <c r="E35" s="360">
        <v>14823</v>
      </c>
      <c r="F35" s="359">
        <f t="shared" si="1"/>
        <v>437399.1</v>
      </c>
      <c r="G35" s="360">
        <v>422577</v>
      </c>
      <c r="H35" s="360">
        <v>14822.1</v>
      </c>
      <c r="I35" s="359">
        <v>437399.1</v>
      </c>
      <c r="J35" s="360">
        <v>422577</v>
      </c>
      <c r="K35" s="360">
        <v>14822.1</v>
      </c>
    </row>
    <row r="36" spans="1:11" x14ac:dyDescent="0.3">
      <c r="A36" s="357">
        <v>29</v>
      </c>
      <c r="B36" s="358" t="s">
        <v>34</v>
      </c>
      <c r="C36" s="359">
        <f t="shared" si="0"/>
        <v>108576.75588499999</v>
      </c>
      <c r="D36" s="360">
        <v>105454.25588499999</v>
      </c>
      <c r="E36" s="360">
        <v>3122.5</v>
      </c>
      <c r="F36" s="359">
        <f t="shared" si="1"/>
        <v>108577</v>
      </c>
      <c r="G36" s="360">
        <v>105454.6</v>
      </c>
      <c r="H36" s="360">
        <v>3122.4</v>
      </c>
      <c r="I36" s="359">
        <v>108577</v>
      </c>
      <c r="J36" s="360">
        <v>105454.6</v>
      </c>
      <c r="K36" s="360">
        <v>3122.4</v>
      </c>
    </row>
    <row r="37" spans="1:11" x14ac:dyDescent="0.3">
      <c r="A37" s="357">
        <v>30</v>
      </c>
      <c r="B37" s="358" t="s">
        <v>35</v>
      </c>
      <c r="C37" s="359">
        <f t="shared" si="0"/>
        <v>59586.348639999997</v>
      </c>
      <c r="D37" s="360">
        <v>58139.648639999999</v>
      </c>
      <c r="E37" s="360">
        <v>1446.7</v>
      </c>
      <c r="F37" s="359">
        <f t="shared" si="1"/>
        <v>59586.400000000001</v>
      </c>
      <c r="G37" s="360">
        <v>58139.8</v>
      </c>
      <c r="H37" s="360">
        <v>1446.6</v>
      </c>
      <c r="I37" s="359">
        <v>59586.400000000001</v>
      </c>
      <c r="J37" s="360">
        <v>58139.8</v>
      </c>
      <c r="K37" s="360">
        <v>1446.6</v>
      </c>
    </row>
    <row r="38" spans="1:11" x14ac:dyDescent="0.3">
      <c r="A38" s="357">
        <v>31</v>
      </c>
      <c r="B38" s="358" t="s">
        <v>36</v>
      </c>
      <c r="C38" s="359">
        <f t="shared" si="0"/>
        <v>84140.548699999999</v>
      </c>
      <c r="D38" s="360">
        <v>82180.748699999996</v>
      </c>
      <c r="E38" s="360">
        <v>1959.8</v>
      </c>
      <c r="F38" s="359">
        <f t="shared" si="1"/>
        <v>84140.2</v>
      </c>
      <c r="G38" s="360">
        <v>82180.5</v>
      </c>
      <c r="H38" s="360">
        <v>1959.7</v>
      </c>
      <c r="I38" s="359">
        <v>84140.2</v>
      </c>
      <c r="J38" s="360">
        <v>82180.5</v>
      </c>
      <c r="K38" s="360">
        <v>1959.7</v>
      </c>
    </row>
    <row r="39" spans="1:11" x14ac:dyDescent="0.3">
      <c r="A39" s="357">
        <v>32</v>
      </c>
      <c r="B39" s="358" t="s">
        <v>37</v>
      </c>
      <c r="C39" s="359">
        <f t="shared" si="0"/>
        <v>449027.63800299994</v>
      </c>
      <c r="D39" s="360">
        <v>433702.63800299994</v>
      </c>
      <c r="E39" s="360">
        <v>15325</v>
      </c>
      <c r="F39" s="359">
        <f t="shared" si="1"/>
        <v>449026.70000000007</v>
      </c>
      <c r="G39" s="360">
        <v>433701.70000000007</v>
      </c>
      <c r="H39" s="360">
        <v>15325</v>
      </c>
      <c r="I39" s="359">
        <v>449026.70000000007</v>
      </c>
      <c r="J39" s="360">
        <v>433701.70000000007</v>
      </c>
      <c r="K39" s="360">
        <v>15325</v>
      </c>
    </row>
    <row r="40" spans="1:11" x14ac:dyDescent="0.3">
      <c r="A40" s="357">
        <v>33</v>
      </c>
      <c r="B40" s="358" t="s">
        <v>38</v>
      </c>
      <c r="C40" s="359">
        <f t="shared" si="0"/>
        <v>67332.002240000002</v>
      </c>
      <c r="D40" s="360">
        <v>65205.802240000005</v>
      </c>
      <c r="E40" s="360">
        <v>2126.1999999999998</v>
      </c>
      <c r="F40" s="359">
        <f t="shared" si="1"/>
        <v>67331.899999999994</v>
      </c>
      <c r="G40" s="360">
        <v>65205.69999999999</v>
      </c>
      <c r="H40" s="360">
        <v>2126.1999999999998</v>
      </c>
      <c r="I40" s="359">
        <v>67331.899999999994</v>
      </c>
      <c r="J40" s="360">
        <v>65205.69999999999</v>
      </c>
      <c r="K40" s="360">
        <v>2126.1999999999998</v>
      </c>
    </row>
    <row r="41" spans="1:11" x14ac:dyDescent="0.3">
      <c r="A41" s="357">
        <v>34</v>
      </c>
      <c r="B41" s="358" t="s">
        <v>39</v>
      </c>
      <c r="C41" s="359">
        <f t="shared" si="0"/>
        <v>99784.195814999999</v>
      </c>
      <c r="D41" s="360">
        <v>97055.395814999996</v>
      </c>
      <c r="E41" s="360">
        <v>2728.8</v>
      </c>
      <c r="F41" s="359">
        <f t="shared" si="1"/>
        <v>99784.4</v>
      </c>
      <c r="G41" s="360">
        <v>97055.7</v>
      </c>
      <c r="H41" s="360">
        <v>2728.7</v>
      </c>
      <c r="I41" s="359">
        <v>99784.4</v>
      </c>
      <c r="J41" s="360">
        <v>97055.7</v>
      </c>
      <c r="K41" s="360">
        <v>2728.7</v>
      </c>
    </row>
    <row r="42" spans="1:11" x14ac:dyDescent="0.3">
      <c r="A42" s="357">
        <v>35</v>
      </c>
      <c r="B42" s="358" t="s">
        <v>40</v>
      </c>
      <c r="C42" s="359">
        <f t="shared" si="0"/>
        <v>89889.244703999997</v>
      </c>
      <c r="D42" s="360">
        <v>87713.944703999994</v>
      </c>
      <c r="E42" s="360">
        <v>2175.3000000000002</v>
      </c>
      <c r="F42" s="359">
        <f t="shared" si="1"/>
        <v>89889.2</v>
      </c>
      <c r="G42" s="360">
        <v>87714</v>
      </c>
      <c r="H42" s="360">
        <v>2175.1999999999998</v>
      </c>
      <c r="I42" s="359">
        <v>89889.2</v>
      </c>
      <c r="J42" s="360">
        <v>87714</v>
      </c>
      <c r="K42" s="360">
        <v>2175.1999999999998</v>
      </c>
    </row>
    <row r="43" spans="1:11" x14ac:dyDescent="0.3">
      <c r="A43" s="357">
        <v>36</v>
      </c>
      <c r="B43" s="358" t="s">
        <v>41</v>
      </c>
      <c r="C43" s="359">
        <f t="shared" si="0"/>
        <v>56853.626494999997</v>
      </c>
      <c r="D43" s="360">
        <v>55478.226494999995</v>
      </c>
      <c r="E43" s="360">
        <v>1375.4</v>
      </c>
      <c r="F43" s="359">
        <f t="shared" si="1"/>
        <v>56853.5</v>
      </c>
      <c r="G43" s="360">
        <v>55478.1</v>
      </c>
      <c r="H43" s="360">
        <v>1375.4</v>
      </c>
      <c r="I43" s="359">
        <v>56853.5</v>
      </c>
      <c r="J43" s="360">
        <v>55478.1</v>
      </c>
      <c r="K43" s="360">
        <v>1375.4</v>
      </c>
    </row>
    <row r="44" spans="1:11" x14ac:dyDescent="0.3">
      <c r="A44" s="357">
        <v>37</v>
      </c>
      <c r="B44" s="358" t="s">
        <v>42</v>
      </c>
      <c r="C44" s="359">
        <f t="shared" si="0"/>
        <v>190248.14142999999</v>
      </c>
      <c r="D44" s="360">
        <v>185224.54142999998</v>
      </c>
      <c r="E44" s="360">
        <v>5023.6000000000004</v>
      </c>
      <c r="F44" s="359">
        <f t="shared" si="1"/>
        <v>190247.80000000002</v>
      </c>
      <c r="G44" s="360">
        <v>185224.7</v>
      </c>
      <c r="H44" s="360">
        <v>5023.1000000000004</v>
      </c>
      <c r="I44" s="359">
        <v>190247.80000000002</v>
      </c>
      <c r="J44" s="360">
        <v>185224.7</v>
      </c>
      <c r="K44" s="360">
        <v>5023.1000000000004</v>
      </c>
    </row>
    <row r="45" spans="1:11" x14ac:dyDescent="0.3">
      <c r="A45" s="357">
        <v>38</v>
      </c>
      <c r="B45" s="358" t="s">
        <v>43</v>
      </c>
      <c r="C45" s="359">
        <f t="shared" si="0"/>
        <v>141443.56692799999</v>
      </c>
      <c r="D45" s="360">
        <v>137846.66692799999</v>
      </c>
      <c r="E45" s="360">
        <v>3596.9</v>
      </c>
      <c r="F45" s="359">
        <f t="shared" si="1"/>
        <v>141443.5</v>
      </c>
      <c r="G45" s="360">
        <v>137846.6</v>
      </c>
      <c r="H45" s="360">
        <v>3596.9</v>
      </c>
      <c r="I45" s="359">
        <v>141443.5</v>
      </c>
      <c r="J45" s="360">
        <v>137846.6</v>
      </c>
      <c r="K45" s="360">
        <v>3596.9</v>
      </c>
    </row>
    <row r="46" spans="1:11" x14ac:dyDescent="0.3">
      <c r="A46" s="357">
        <v>39</v>
      </c>
      <c r="B46" s="358" t="s">
        <v>44</v>
      </c>
      <c r="C46" s="359">
        <f t="shared" si="0"/>
        <v>126259.78730000001</v>
      </c>
      <c r="D46" s="360">
        <v>122612.58730000001</v>
      </c>
      <c r="E46" s="360">
        <v>3647.2</v>
      </c>
      <c r="F46" s="359">
        <f t="shared" si="1"/>
        <v>126259.80000000002</v>
      </c>
      <c r="G46" s="360">
        <v>122612.60000000002</v>
      </c>
      <c r="H46" s="360">
        <v>3647.2</v>
      </c>
      <c r="I46" s="359">
        <v>126259.80000000002</v>
      </c>
      <c r="J46" s="360">
        <v>122612.60000000002</v>
      </c>
      <c r="K46" s="360">
        <v>3647.2</v>
      </c>
    </row>
    <row r="47" spans="1:11" x14ac:dyDescent="0.3">
      <c r="A47" s="357">
        <v>40</v>
      </c>
      <c r="B47" s="358" t="s">
        <v>45</v>
      </c>
      <c r="C47" s="359">
        <f t="shared" si="0"/>
        <v>68174.403234999991</v>
      </c>
      <c r="D47" s="360">
        <v>66584.903234999991</v>
      </c>
      <c r="E47" s="360">
        <v>1589.5</v>
      </c>
      <c r="F47" s="359">
        <f t="shared" si="1"/>
        <v>68174.3</v>
      </c>
      <c r="G47" s="360">
        <v>66584.800000000003</v>
      </c>
      <c r="H47" s="360">
        <v>1589.5</v>
      </c>
      <c r="I47" s="359">
        <v>68174.3</v>
      </c>
      <c r="J47" s="360">
        <v>66584.800000000003</v>
      </c>
      <c r="K47" s="360">
        <v>1589.5</v>
      </c>
    </row>
    <row r="48" spans="1:11" x14ac:dyDescent="0.3">
      <c r="A48" s="357">
        <v>41</v>
      </c>
      <c r="B48" s="362" t="s">
        <v>46</v>
      </c>
      <c r="C48" s="359">
        <f t="shared" si="0"/>
        <v>70368.645980999994</v>
      </c>
      <c r="D48" s="360">
        <v>67943.945980999997</v>
      </c>
      <c r="E48" s="360">
        <v>2424.6999999999998</v>
      </c>
      <c r="F48" s="359">
        <f t="shared" si="1"/>
        <v>70368.599999999991</v>
      </c>
      <c r="G48" s="360">
        <v>67943.899999999994</v>
      </c>
      <c r="H48" s="360">
        <v>2424.6999999999998</v>
      </c>
      <c r="I48" s="359">
        <v>70368.599999999991</v>
      </c>
      <c r="J48" s="360">
        <v>67943.899999999994</v>
      </c>
      <c r="K48" s="360">
        <v>2424.6999999999998</v>
      </c>
    </row>
    <row r="49" spans="1:26" x14ac:dyDescent="0.3">
      <c r="A49" s="357">
        <v>42</v>
      </c>
      <c r="B49" s="362" t="s">
        <v>47</v>
      </c>
      <c r="C49" s="359">
        <f t="shared" si="0"/>
        <v>11090.670644</v>
      </c>
      <c r="D49" s="360">
        <v>10759.270644</v>
      </c>
      <c r="E49" s="360">
        <v>331.4</v>
      </c>
      <c r="F49" s="359">
        <f t="shared" si="1"/>
        <v>11090.699999999999</v>
      </c>
      <c r="G49" s="360">
        <v>10759.3</v>
      </c>
      <c r="H49" s="360">
        <v>331.4</v>
      </c>
      <c r="I49" s="359">
        <v>11090.699999999999</v>
      </c>
      <c r="J49" s="360">
        <v>10759.3</v>
      </c>
      <c r="K49" s="360">
        <v>331.4</v>
      </c>
    </row>
    <row r="50" spans="1:26" x14ac:dyDescent="0.3">
      <c r="A50" s="541" t="s">
        <v>54</v>
      </c>
      <c r="B50" s="542"/>
      <c r="C50" s="363">
        <f>SUM(C8:C49)</f>
        <v>7218208.2788230013</v>
      </c>
      <c r="D50" s="363">
        <f t="shared" ref="D50:K50" si="3">D8+D9+D10+D11+D12+D13+D14+D15+D16+D17+D18+D19+D20+D21+D24+D25+D27+D28+D30+D31+D32+D33+D34+D35+D36+D37+D38+D39+D40+D22+D41+D26+D42+D43+D29+D44+D45+D46+D47+D48+D49+D23</f>
        <v>7000318.0788230011</v>
      </c>
      <c r="E50" s="363">
        <f t="shared" si="3"/>
        <v>217890.19999999998</v>
      </c>
      <c r="F50" s="363">
        <f t="shared" si="3"/>
        <v>7221129.7000000002</v>
      </c>
      <c r="G50" s="363">
        <f t="shared" si="3"/>
        <v>7003242.7999999989</v>
      </c>
      <c r="H50" s="363">
        <f t="shared" si="3"/>
        <v>217886.90000000008</v>
      </c>
      <c r="I50" s="363">
        <f t="shared" si="3"/>
        <v>7221129.7000000002</v>
      </c>
      <c r="J50" s="363">
        <f t="shared" si="3"/>
        <v>7003242.7999999989</v>
      </c>
      <c r="K50" s="363">
        <f t="shared" si="3"/>
        <v>217886.90000000008</v>
      </c>
    </row>
    <row r="51" spans="1:26" x14ac:dyDescent="0.3">
      <c r="A51" s="552" t="s">
        <v>52</v>
      </c>
      <c r="B51" s="552"/>
      <c r="C51" s="364">
        <v>0</v>
      </c>
      <c r="D51" s="360"/>
      <c r="E51" s="360"/>
      <c r="F51" s="57">
        <v>44696.800000000003</v>
      </c>
      <c r="G51" s="57">
        <v>0</v>
      </c>
      <c r="H51" s="57">
        <v>0</v>
      </c>
      <c r="I51" s="57">
        <v>44696.800000000003</v>
      </c>
      <c r="J51" s="57">
        <v>0</v>
      </c>
      <c r="K51" s="57">
        <v>0</v>
      </c>
    </row>
    <row r="52" spans="1:26" x14ac:dyDescent="0.3">
      <c r="A52" s="553" t="s">
        <v>232</v>
      </c>
      <c r="B52" s="553"/>
      <c r="C52" s="364">
        <f>C50+C51</f>
        <v>7218208.2788230013</v>
      </c>
      <c r="D52" s="364">
        <f t="shared" ref="D52:K52" si="4">D50+D51</f>
        <v>7000318.0788230011</v>
      </c>
      <c r="E52" s="364">
        <f t="shared" si="4"/>
        <v>217890.19999999998</v>
      </c>
      <c r="F52" s="57">
        <f t="shared" si="4"/>
        <v>7265826.5</v>
      </c>
      <c r="G52" s="57">
        <f t="shared" si="4"/>
        <v>7003242.7999999989</v>
      </c>
      <c r="H52" s="57">
        <f t="shared" si="4"/>
        <v>217886.90000000008</v>
      </c>
      <c r="I52" s="57">
        <f t="shared" si="4"/>
        <v>7265826.5</v>
      </c>
      <c r="J52" s="57">
        <f t="shared" si="4"/>
        <v>7003242.7999999989</v>
      </c>
      <c r="K52" s="57">
        <f t="shared" si="4"/>
        <v>217886.90000000008</v>
      </c>
      <c r="Z52" s="353">
        <v>201596.1</v>
      </c>
    </row>
    <row r="53" spans="1:26" x14ac:dyDescent="0.3">
      <c r="C53" s="365" t="s">
        <v>245</v>
      </c>
      <c r="D53" s="353" t="s">
        <v>245</v>
      </c>
      <c r="F53" s="366"/>
    </row>
    <row r="54" spans="1:26" x14ac:dyDescent="0.3">
      <c r="F54" s="366"/>
    </row>
  </sheetData>
  <mergeCells count="17">
    <mergeCell ref="A51:B51"/>
    <mergeCell ref="A52:B52"/>
    <mergeCell ref="D5:E5"/>
    <mergeCell ref="F5:F6"/>
    <mergeCell ref="G5:H5"/>
    <mergeCell ref="I5:I6"/>
    <mergeCell ref="J5:K5"/>
    <mergeCell ref="A50:B50"/>
    <mergeCell ref="A1:K1"/>
    <mergeCell ref="A2:K2"/>
    <mergeCell ref="A3:K3"/>
    <mergeCell ref="A4:A6"/>
    <mergeCell ref="B4:B6"/>
    <mergeCell ref="C4:E4"/>
    <mergeCell ref="F4:H4"/>
    <mergeCell ref="I4:K4"/>
    <mergeCell ref="C5:C6"/>
  </mergeCells>
  <printOptions horizontalCentered="1"/>
  <pageMargins left="0.78740157480314965" right="0.39370078740157483" top="0.6692913385826772" bottom="0.6692913385826772" header="0.31496062992125984" footer="0.31496062992125984"/>
  <pageSetup paperSize="9" scale="55" fitToHeight="2" orientation="landscape" r:id="rId1"/>
  <headerFooter differentFirst="1">
    <oddHeader>&amp;C&amp;"Times New Roman,обычный"&amp;P</oddHeader>
    <oddFooter>&amp;L&amp;"Times New Roman,обычный"&amp;8&amp;Z&amp;F</oddFooter>
    <firstFooter>&amp;L&amp;"Times New Roman,обычный"&amp;8&amp;Z&amp;F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Q52"/>
  <sheetViews>
    <sheetView view="pageBreakPreview" zoomScaleNormal="75" zoomScaleSheetLayoutView="100" workbookViewId="0">
      <selection activeCell="E5" sqref="E1:E1048576"/>
    </sheetView>
  </sheetViews>
  <sheetFormatPr defaultColWidth="9.140625" defaultRowHeight="18.75" x14ac:dyDescent="0.3"/>
  <cols>
    <col min="1" max="1" width="6.7109375" style="65" bestFit="1" customWidth="1"/>
    <col min="2" max="2" width="59.28515625" style="65" customWidth="1"/>
    <col min="3" max="3" width="18" style="65" customWidth="1"/>
    <col min="4" max="4" width="18.140625" style="65" bestFit="1" customWidth="1"/>
    <col min="5" max="5" width="19.28515625" style="65" customWidth="1"/>
    <col min="6" max="16384" width="9.140625" style="65"/>
  </cols>
  <sheetData>
    <row r="1" spans="1:5" ht="36.6" customHeight="1" x14ac:dyDescent="0.3">
      <c r="A1" s="554" t="s">
        <v>248</v>
      </c>
      <c r="B1" s="554"/>
      <c r="C1" s="554"/>
      <c r="D1" s="554"/>
      <c r="E1" s="554"/>
    </row>
    <row r="2" spans="1:5" ht="117" customHeight="1" x14ac:dyDescent="0.3">
      <c r="A2" s="555" t="s">
        <v>384</v>
      </c>
      <c r="B2" s="555"/>
      <c r="C2" s="555"/>
      <c r="D2" s="555"/>
      <c r="E2" s="555"/>
    </row>
    <row r="3" spans="1:5" ht="15.75" customHeight="1" x14ac:dyDescent="0.3">
      <c r="A3" s="559" t="s">
        <v>2</v>
      </c>
      <c r="B3" s="559" t="s">
        <v>247</v>
      </c>
      <c r="C3" s="556" t="s">
        <v>246</v>
      </c>
      <c r="D3" s="556"/>
      <c r="E3" s="556"/>
    </row>
    <row r="4" spans="1:5" ht="15.75" customHeight="1" x14ac:dyDescent="0.3">
      <c r="A4" s="559"/>
      <c r="B4" s="559"/>
      <c r="C4" s="557" t="s">
        <v>225</v>
      </c>
      <c r="D4" s="556" t="s">
        <v>219</v>
      </c>
      <c r="E4" s="556"/>
    </row>
    <row r="5" spans="1:5" ht="15.75" customHeight="1" x14ac:dyDescent="0.3">
      <c r="A5" s="559"/>
      <c r="B5" s="559"/>
      <c r="C5" s="558"/>
      <c r="D5" s="105" t="s">
        <v>218</v>
      </c>
      <c r="E5" s="105" t="s">
        <v>224</v>
      </c>
    </row>
    <row r="6" spans="1:5" x14ac:dyDescent="0.3">
      <c r="A6" s="414">
        <v>1</v>
      </c>
      <c r="B6" s="414">
        <v>2</v>
      </c>
      <c r="C6" s="392">
        <v>3</v>
      </c>
      <c r="D6" s="102">
        <v>4</v>
      </c>
      <c r="E6" s="102">
        <v>5</v>
      </c>
    </row>
    <row r="7" spans="1:5" x14ac:dyDescent="0.3">
      <c r="A7" s="72">
        <v>1</v>
      </c>
      <c r="B7" s="73" t="s">
        <v>6</v>
      </c>
      <c r="C7" s="69">
        <v>17186.400000000001</v>
      </c>
      <c r="D7" s="69">
        <v>17186.400000000001</v>
      </c>
      <c r="E7" s="69">
        <v>17186.400000000001</v>
      </c>
    </row>
    <row r="8" spans="1:5" x14ac:dyDescent="0.3">
      <c r="A8" s="72">
        <v>2</v>
      </c>
      <c r="B8" s="73" t="s">
        <v>7</v>
      </c>
      <c r="C8" s="70">
        <v>19608.099999999999</v>
      </c>
      <c r="D8" s="69">
        <v>19608.099999999999</v>
      </c>
      <c r="E8" s="69">
        <v>19608.099999999999</v>
      </c>
    </row>
    <row r="9" spans="1:5" x14ac:dyDescent="0.3">
      <c r="A9" s="72">
        <v>3</v>
      </c>
      <c r="B9" s="73" t="s">
        <v>8</v>
      </c>
      <c r="C9" s="70">
        <v>142256.5</v>
      </c>
      <c r="D9" s="69">
        <v>142256.5</v>
      </c>
      <c r="E9" s="69">
        <v>142256.5</v>
      </c>
    </row>
    <row r="10" spans="1:5" x14ac:dyDescent="0.3">
      <c r="A10" s="72">
        <v>4</v>
      </c>
      <c r="B10" s="73" t="s">
        <v>9</v>
      </c>
      <c r="C10" s="70">
        <v>14530.3</v>
      </c>
      <c r="D10" s="69">
        <v>14530.3</v>
      </c>
      <c r="E10" s="69">
        <v>14530.3</v>
      </c>
    </row>
    <row r="11" spans="1:5" x14ac:dyDescent="0.3">
      <c r="A11" s="72">
        <v>5</v>
      </c>
      <c r="B11" s="73" t="s">
        <v>10</v>
      </c>
      <c r="C11" s="70">
        <v>28748.2</v>
      </c>
      <c r="D11" s="69">
        <v>28748.2</v>
      </c>
      <c r="E11" s="69">
        <v>28748.2</v>
      </c>
    </row>
    <row r="12" spans="1:5" x14ac:dyDescent="0.3">
      <c r="A12" s="72">
        <v>6</v>
      </c>
      <c r="B12" s="73" t="s">
        <v>11</v>
      </c>
      <c r="C12" s="70">
        <v>9843.1</v>
      </c>
      <c r="D12" s="69">
        <v>9843.1</v>
      </c>
      <c r="E12" s="69">
        <v>9843.1</v>
      </c>
    </row>
    <row r="13" spans="1:5" x14ac:dyDescent="0.3">
      <c r="A13" s="72">
        <v>7</v>
      </c>
      <c r="B13" s="73" t="s">
        <v>12</v>
      </c>
      <c r="C13" s="70">
        <v>10311.799999999999</v>
      </c>
      <c r="D13" s="69">
        <v>10311.799999999999</v>
      </c>
      <c r="E13" s="69">
        <v>10311.799999999999</v>
      </c>
    </row>
    <row r="14" spans="1:5" x14ac:dyDescent="0.3">
      <c r="A14" s="72">
        <v>8</v>
      </c>
      <c r="B14" s="73" t="s">
        <v>13</v>
      </c>
      <c r="C14" s="70">
        <v>9999.4</v>
      </c>
      <c r="D14" s="69">
        <v>9999.4</v>
      </c>
      <c r="E14" s="69">
        <v>9999.4</v>
      </c>
    </row>
    <row r="15" spans="1:5" x14ac:dyDescent="0.3">
      <c r="A15" s="72">
        <v>9</v>
      </c>
      <c r="B15" s="73" t="s">
        <v>14</v>
      </c>
      <c r="C15" s="70">
        <v>15780.2</v>
      </c>
      <c r="D15" s="69">
        <v>15780.2</v>
      </c>
      <c r="E15" s="69">
        <v>15780.2</v>
      </c>
    </row>
    <row r="16" spans="1:5" x14ac:dyDescent="0.3">
      <c r="A16" s="72">
        <v>10</v>
      </c>
      <c r="B16" s="75" t="s">
        <v>15</v>
      </c>
      <c r="C16" s="70">
        <v>5859</v>
      </c>
      <c r="D16" s="69">
        <v>5859</v>
      </c>
      <c r="E16" s="69">
        <v>5859</v>
      </c>
    </row>
    <row r="17" spans="1:17" x14ac:dyDescent="0.3">
      <c r="A17" s="72">
        <v>11</v>
      </c>
      <c r="B17" s="75" t="s">
        <v>16</v>
      </c>
      <c r="C17" s="70">
        <v>4765.3</v>
      </c>
      <c r="D17" s="69">
        <v>4765.3</v>
      </c>
      <c r="E17" s="69">
        <v>4765.3</v>
      </c>
    </row>
    <row r="18" spans="1:17" x14ac:dyDescent="0.3">
      <c r="A18" s="72">
        <v>12</v>
      </c>
      <c r="B18" s="73" t="s">
        <v>17</v>
      </c>
      <c r="C18" s="70">
        <v>6327.7</v>
      </c>
      <c r="D18" s="69">
        <v>6327.7</v>
      </c>
      <c r="E18" s="69">
        <v>6327.7</v>
      </c>
    </row>
    <row r="19" spans="1:17" x14ac:dyDescent="0.3">
      <c r="A19" s="72">
        <v>13</v>
      </c>
      <c r="B19" s="73" t="s">
        <v>18</v>
      </c>
      <c r="C19" s="70">
        <v>4296.6000000000004</v>
      </c>
      <c r="D19" s="69">
        <v>4296.6000000000004</v>
      </c>
      <c r="E19" s="69">
        <v>4296.6000000000004</v>
      </c>
      <c r="Q19" s="74"/>
    </row>
    <row r="20" spans="1:17" x14ac:dyDescent="0.3">
      <c r="A20" s="72">
        <v>14</v>
      </c>
      <c r="B20" s="73" t="s">
        <v>19</v>
      </c>
      <c r="C20" s="70">
        <v>3359.2</v>
      </c>
      <c r="D20" s="69">
        <v>3359.2</v>
      </c>
      <c r="E20" s="69">
        <v>3359.2</v>
      </c>
    </row>
    <row r="21" spans="1:17" x14ac:dyDescent="0.3">
      <c r="A21" s="72">
        <v>15</v>
      </c>
      <c r="B21" s="73" t="s">
        <v>20</v>
      </c>
      <c r="C21" s="70">
        <v>12343</v>
      </c>
      <c r="D21" s="69">
        <v>12343</v>
      </c>
      <c r="E21" s="69">
        <v>12343</v>
      </c>
    </row>
    <row r="22" spans="1:17" x14ac:dyDescent="0.3">
      <c r="A22" s="72">
        <v>16</v>
      </c>
      <c r="B22" s="73" t="s">
        <v>21</v>
      </c>
      <c r="C22" s="70">
        <v>2578</v>
      </c>
      <c r="D22" s="69">
        <v>2578</v>
      </c>
      <c r="E22" s="69">
        <v>2578</v>
      </c>
    </row>
    <row r="23" spans="1:17" x14ac:dyDescent="0.3">
      <c r="A23" s="72">
        <v>17</v>
      </c>
      <c r="B23" s="73" t="s">
        <v>22</v>
      </c>
      <c r="C23" s="70">
        <v>9921.2000000000007</v>
      </c>
      <c r="D23" s="69">
        <v>9921.2000000000007</v>
      </c>
      <c r="E23" s="69">
        <v>9921.2000000000007</v>
      </c>
    </row>
    <row r="24" spans="1:17" x14ac:dyDescent="0.3">
      <c r="A24" s="72">
        <v>18</v>
      </c>
      <c r="B24" s="73" t="s">
        <v>23</v>
      </c>
      <c r="C24" s="70">
        <v>4296.6000000000004</v>
      </c>
      <c r="D24" s="69">
        <v>4296.6000000000004</v>
      </c>
      <c r="E24" s="69">
        <v>4296.6000000000004</v>
      </c>
    </row>
    <row r="25" spans="1:17" x14ac:dyDescent="0.3">
      <c r="A25" s="72">
        <v>19</v>
      </c>
      <c r="B25" s="73" t="s">
        <v>24</v>
      </c>
      <c r="C25" s="70">
        <v>7030.8</v>
      </c>
      <c r="D25" s="69">
        <v>7030.8</v>
      </c>
      <c r="E25" s="69">
        <v>7030.8</v>
      </c>
    </row>
    <row r="26" spans="1:17" x14ac:dyDescent="0.3">
      <c r="A26" s="72">
        <v>20</v>
      </c>
      <c r="B26" s="73" t="s">
        <v>25</v>
      </c>
      <c r="C26" s="70">
        <v>3359.2</v>
      </c>
      <c r="D26" s="69">
        <v>3359.2</v>
      </c>
      <c r="E26" s="69">
        <v>3359.2</v>
      </c>
    </row>
    <row r="27" spans="1:17" x14ac:dyDescent="0.3">
      <c r="A27" s="72">
        <v>21</v>
      </c>
      <c r="B27" s="73" t="s">
        <v>26</v>
      </c>
      <c r="C27" s="70">
        <v>6952.7</v>
      </c>
      <c r="D27" s="69">
        <v>6952.7</v>
      </c>
      <c r="E27" s="69">
        <v>6952.7</v>
      </c>
    </row>
    <row r="28" spans="1:17" x14ac:dyDescent="0.3">
      <c r="A28" s="72">
        <v>22</v>
      </c>
      <c r="B28" s="73" t="s">
        <v>27</v>
      </c>
      <c r="C28" s="70">
        <v>5234</v>
      </c>
      <c r="D28" s="69">
        <v>5234</v>
      </c>
      <c r="E28" s="69">
        <v>5234</v>
      </c>
    </row>
    <row r="29" spans="1:17" x14ac:dyDescent="0.3">
      <c r="A29" s="72">
        <v>23</v>
      </c>
      <c r="B29" s="73" t="s">
        <v>28</v>
      </c>
      <c r="C29" s="70">
        <v>14764.7</v>
      </c>
      <c r="D29" s="69">
        <v>14764.7</v>
      </c>
      <c r="E29" s="69">
        <v>14764.7</v>
      </c>
    </row>
    <row r="30" spans="1:17" x14ac:dyDescent="0.3">
      <c r="A30" s="72">
        <v>24</v>
      </c>
      <c r="B30" s="73" t="s">
        <v>29</v>
      </c>
      <c r="C30" s="70">
        <v>3202.9</v>
      </c>
      <c r="D30" s="69">
        <v>3202.9</v>
      </c>
      <c r="E30" s="69">
        <v>3202.9</v>
      </c>
    </row>
    <row r="31" spans="1:17" x14ac:dyDescent="0.3">
      <c r="A31" s="72">
        <v>25</v>
      </c>
      <c r="B31" s="73" t="s">
        <v>30</v>
      </c>
      <c r="C31" s="70">
        <v>15858.4</v>
      </c>
      <c r="D31" s="69">
        <v>15858.4</v>
      </c>
      <c r="E31" s="69">
        <v>15858.4</v>
      </c>
    </row>
    <row r="32" spans="1:17" x14ac:dyDescent="0.3">
      <c r="A32" s="72">
        <v>26</v>
      </c>
      <c r="B32" s="73" t="s">
        <v>31</v>
      </c>
      <c r="C32" s="70">
        <v>2734.2</v>
      </c>
      <c r="D32" s="69">
        <v>2734.2</v>
      </c>
      <c r="E32" s="69">
        <v>2734.2</v>
      </c>
    </row>
    <row r="33" spans="1:5" x14ac:dyDescent="0.3">
      <c r="A33" s="72">
        <v>27</v>
      </c>
      <c r="B33" s="73" t="s">
        <v>32</v>
      </c>
      <c r="C33" s="70">
        <v>9218.2000000000007</v>
      </c>
      <c r="D33" s="69">
        <v>9218.2000000000007</v>
      </c>
      <c r="E33" s="69">
        <v>9218.2000000000007</v>
      </c>
    </row>
    <row r="34" spans="1:5" x14ac:dyDescent="0.3">
      <c r="A34" s="72">
        <v>28</v>
      </c>
      <c r="B34" s="73" t="s">
        <v>33</v>
      </c>
      <c r="C34" s="70">
        <v>28201.3</v>
      </c>
      <c r="D34" s="69">
        <v>28201.3</v>
      </c>
      <c r="E34" s="69">
        <v>28201.3</v>
      </c>
    </row>
    <row r="35" spans="1:5" x14ac:dyDescent="0.3">
      <c r="A35" s="72">
        <v>29</v>
      </c>
      <c r="B35" s="73" t="s">
        <v>34</v>
      </c>
      <c r="C35" s="70">
        <v>9218.2000000000007</v>
      </c>
      <c r="D35" s="69">
        <v>9218.2000000000007</v>
      </c>
      <c r="E35" s="69">
        <v>9218.2000000000007</v>
      </c>
    </row>
    <row r="36" spans="1:5" x14ac:dyDescent="0.3">
      <c r="A36" s="72">
        <v>30</v>
      </c>
      <c r="B36" s="73" t="s">
        <v>35</v>
      </c>
      <c r="C36" s="70">
        <v>5077.8</v>
      </c>
      <c r="D36" s="69">
        <v>5077.8</v>
      </c>
      <c r="E36" s="69">
        <v>5077.8</v>
      </c>
    </row>
    <row r="37" spans="1:5" x14ac:dyDescent="0.3">
      <c r="A37" s="72">
        <v>31</v>
      </c>
      <c r="B37" s="73" t="s">
        <v>36</v>
      </c>
      <c r="C37" s="70">
        <v>5468.4</v>
      </c>
      <c r="D37" s="69">
        <v>5468.4</v>
      </c>
      <c r="E37" s="69">
        <v>5468.4</v>
      </c>
    </row>
    <row r="38" spans="1:5" x14ac:dyDescent="0.3">
      <c r="A38" s="72">
        <v>32</v>
      </c>
      <c r="B38" s="73" t="s">
        <v>37</v>
      </c>
      <c r="C38" s="70">
        <v>39216.199999999997</v>
      </c>
      <c r="D38" s="69">
        <v>39216.199999999997</v>
      </c>
      <c r="E38" s="69">
        <v>39216.199999999997</v>
      </c>
    </row>
    <row r="39" spans="1:5" x14ac:dyDescent="0.3">
      <c r="A39" s="72">
        <v>33</v>
      </c>
      <c r="B39" s="73" t="s">
        <v>38</v>
      </c>
      <c r="C39" s="70">
        <v>6640.2</v>
      </c>
      <c r="D39" s="69">
        <v>6640.2</v>
      </c>
      <c r="E39" s="69">
        <v>6640.2</v>
      </c>
    </row>
    <row r="40" spans="1:5" x14ac:dyDescent="0.3">
      <c r="A40" s="72">
        <v>34</v>
      </c>
      <c r="B40" s="73" t="s">
        <v>39</v>
      </c>
      <c r="C40" s="70">
        <v>8749.4</v>
      </c>
      <c r="D40" s="69">
        <v>8749.4</v>
      </c>
      <c r="E40" s="69">
        <v>8749.4</v>
      </c>
    </row>
    <row r="41" spans="1:5" x14ac:dyDescent="0.3">
      <c r="A41" s="72">
        <v>35</v>
      </c>
      <c r="B41" s="73" t="s">
        <v>40</v>
      </c>
      <c r="C41" s="70">
        <v>7421.4</v>
      </c>
      <c r="D41" s="69">
        <v>7421.4</v>
      </c>
      <c r="E41" s="69">
        <v>7421.4</v>
      </c>
    </row>
    <row r="42" spans="1:5" x14ac:dyDescent="0.3">
      <c r="A42" s="72">
        <v>36</v>
      </c>
      <c r="B42" s="73" t="s">
        <v>41</v>
      </c>
      <c r="C42" s="70">
        <v>5780.9</v>
      </c>
      <c r="D42" s="69">
        <v>5780.9</v>
      </c>
      <c r="E42" s="69">
        <v>5780.9</v>
      </c>
    </row>
    <row r="43" spans="1:5" x14ac:dyDescent="0.3">
      <c r="A43" s="72">
        <v>37</v>
      </c>
      <c r="B43" s="73" t="s">
        <v>42</v>
      </c>
      <c r="C43" s="70">
        <v>12967.9</v>
      </c>
      <c r="D43" s="69">
        <v>12967.9</v>
      </c>
      <c r="E43" s="69">
        <v>12967.9</v>
      </c>
    </row>
    <row r="44" spans="1:5" x14ac:dyDescent="0.3">
      <c r="A44" s="72">
        <v>38</v>
      </c>
      <c r="B44" s="73" t="s">
        <v>43</v>
      </c>
      <c r="C44" s="70">
        <v>13280.4</v>
      </c>
      <c r="D44" s="69">
        <v>13280.4</v>
      </c>
      <c r="E44" s="69">
        <v>13280.4</v>
      </c>
    </row>
    <row r="45" spans="1:5" x14ac:dyDescent="0.3">
      <c r="A45" s="72">
        <v>39</v>
      </c>
      <c r="B45" s="73" t="s">
        <v>44</v>
      </c>
      <c r="C45" s="70">
        <v>10233.700000000001</v>
      </c>
      <c r="D45" s="69">
        <v>10233.700000000001</v>
      </c>
      <c r="E45" s="69">
        <v>10233.700000000001</v>
      </c>
    </row>
    <row r="46" spans="1:5" x14ac:dyDescent="0.3">
      <c r="A46" s="72">
        <v>40</v>
      </c>
      <c r="B46" s="73" t="s">
        <v>45</v>
      </c>
      <c r="C46" s="70">
        <v>4531</v>
      </c>
      <c r="D46" s="69">
        <v>4531</v>
      </c>
      <c r="E46" s="69">
        <v>4531</v>
      </c>
    </row>
    <row r="47" spans="1:5" x14ac:dyDescent="0.3">
      <c r="A47" s="72">
        <v>41</v>
      </c>
      <c r="B47" s="71" t="s">
        <v>46</v>
      </c>
      <c r="C47" s="70">
        <v>3593.5</v>
      </c>
      <c r="D47" s="69">
        <v>3593.5</v>
      </c>
      <c r="E47" s="69">
        <v>3593.5</v>
      </c>
    </row>
    <row r="48" spans="1:5" x14ac:dyDescent="0.3">
      <c r="A48" s="72">
        <v>42</v>
      </c>
      <c r="B48" s="71" t="s">
        <v>47</v>
      </c>
      <c r="C48" s="70">
        <v>859.3</v>
      </c>
      <c r="D48" s="69">
        <v>859.3</v>
      </c>
      <c r="E48" s="69">
        <v>859.3</v>
      </c>
    </row>
    <row r="49" spans="1:5" s="67" customFormat="1" x14ac:dyDescent="0.3">
      <c r="A49" s="83"/>
      <c r="B49" s="251" t="s">
        <v>48</v>
      </c>
      <c r="C49" s="68">
        <f>SUM(C7:C48)</f>
        <v>551605.30000000016</v>
      </c>
      <c r="D49" s="68">
        <f>SUM(D7:D48)</f>
        <v>551605.30000000016</v>
      </c>
      <c r="E49" s="68">
        <f>SUM(E7:E48)</f>
        <v>551605.30000000016</v>
      </c>
    </row>
    <row r="50" spans="1:5" s="67" customFormat="1" x14ac:dyDescent="0.3">
      <c r="A50" s="83"/>
      <c r="B50" s="237" t="s">
        <v>250</v>
      </c>
      <c r="C50" s="70">
        <v>5624.6</v>
      </c>
      <c r="D50" s="70">
        <v>5624.6</v>
      </c>
      <c r="E50" s="70">
        <v>8905.6</v>
      </c>
    </row>
    <row r="51" spans="1:5" s="67" customFormat="1" x14ac:dyDescent="0.3">
      <c r="A51" s="81" t="s">
        <v>249</v>
      </c>
      <c r="B51" s="251" t="s">
        <v>232</v>
      </c>
      <c r="C51" s="68">
        <v>557229.9</v>
      </c>
      <c r="D51" s="68">
        <v>557229.9</v>
      </c>
      <c r="E51" s="68">
        <v>560510.9</v>
      </c>
    </row>
    <row r="52" spans="1:5" x14ac:dyDescent="0.3">
      <c r="C52" s="66" t="s">
        <v>245</v>
      </c>
    </row>
  </sheetData>
  <mergeCells count="7">
    <mergeCell ref="A1:E1"/>
    <mergeCell ref="A2:E2"/>
    <mergeCell ref="C3:E3"/>
    <mergeCell ref="C4:C5"/>
    <mergeCell ref="A3:A5"/>
    <mergeCell ref="B3:B5"/>
    <mergeCell ref="D4:E4"/>
  </mergeCells>
  <printOptions horizontalCentered="1"/>
  <pageMargins left="0.78740157480314965" right="0.39370078740157483" top="0.6692913385826772" bottom="0.6692913385826772" header="0.31496062992125984" footer="0.31496062992125984"/>
  <pageSetup paperSize="9" scale="72" orientation="portrait" r:id="rId1"/>
  <headerFoot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36</vt:i4>
      </vt:variant>
    </vt:vector>
  </HeadingPairs>
  <TitlesOfParts>
    <vt:vector size="73" baseType="lpstr">
      <vt:lpstr>1 (дот.р 2022)</vt:lpstr>
      <vt:lpstr>2 (дот.р 2023)</vt:lpstr>
      <vt:lpstr>3 (дот.р 2024)</vt:lpstr>
      <vt:lpstr>4 (дот. п 2022-24 )</vt:lpstr>
      <vt:lpstr>5 (ЗАТО)</vt:lpstr>
      <vt:lpstr>6 (дот сбаланс 1)</vt:lpstr>
      <vt:lpstr>7 (дошкол.)</vt:lpstr>
      <vt:lpstr>8 (общ.образ)</vt:lpstr>
      <vt:lpstr> 9 (классное руков.)</vt:lpstr>
      <vt:lpstr>10 (КДН)</vt:lpstr>
      <vt:lpstr>11 (родит.плата)</vt:lpstr>
      <vt:lpstr>12 (жилье в.с.)</vt:lpstr>
      <vt:lpstr>13 (дороги)</vt:lpstr>
      <vt:lpstr>14 (комп.ЖКУ пед.раб.)</vt:lpstr>
      <vt:lpstr>15 (жилье сиротам)</vt:lpstr>
      <vt:lpstr>16 (Адм.комиссии)</vt:lpstr>
      <vt:lpstr>17 (присяж)</vt:lpstr>
      <vt:lpstr>18 (воин.учет)</vt:lpstr>
      <vt:lpstr>19 (загс)</vt:lpstr>
      <vt:lpstr>20 (гор.среда)</vt:lpstr>
      <vt:lpstr>21 (библиотеки)</vt:lpstr>
      <vt:lpstr>22 (газеты)</vt:lpstr>
      <vt:lpstr>23 (историч. посел.)</vt:lpstr>
      <vt:lpstr>24 (подвоз уч.)</vt:lpstr>
      <vt:lpstr>25 (гор.питание) </vt:lpstr>
      <vt:lpstr>26 (зарплата пед.раб)</vt:lpstr>
      <vt:lpstr> 27 (отдых детей)</vt:lpstr>
      <vt:lpstr>28 (соц.проекты)</vt:lpstr>
      <vt:lpstr>29 (транспорт)</vt:lpstr>
      <vt:lpstr>30 (вод.транспорт)</vt:lpstr>
      <vt:lpstr> 31 (воинск.славы)</vt:lpstr>
      <vt:lpstr>32 (кап ремонт дорог)</vt:lpstr>
      <vt:lpstr>33 (капремонт двор.тер.)</vt:lpstr>
      <vt:lpstr> 34 (безопасн.дор.движ)</vt:lpstr>
      <vt:lpstr>35 (зарп. раб.культуры)</vt:lpstr>
      <vt:lpstr>36 (кадастр.работы)</vt:lpstr>
      <vt:lpstr>37 (межевание)</vt:lpstr>
      <vt:lpstr>' 34 (безопасн.дор.движ)'!Заголовки_для_печати</vt:lpstr>
      <vt:lpstr>'13 (дороги)'!Заголовки_для_печати</vt:lpstr>
      <vt:lpstr>'14 (комп.ЖКУ пед.раб.)'!Заголовки_для_печати</vt:lpstr>
      <vt:lpstr>'15 (жилье сиротам)'!Заголовки_для_печати</vt:lpstr>
      <vt:lpstr>'16 (Адм.комиссии)'!Заголовки_для_печати</vt:lpstr>
      <vt:lpstr>'18 (воин.учет)'!Заголовки_для_печати</vt:lpstr>
      <vt:lpstr>'37 (межевание)'!Заголовки_для_печати</vt:lpstr>
      <vt:lpstr>'4 (дот. п 2022-24 )'!Заголовки_для_печати</vt:lpstr>
      <vt:lpstr>'7 (дошкол.)'!Заголовки_для_печати</vt:lpstr>
      <vt:lpstr>'8 (общ.образ)'!Заголовки_для_печати</vt:lpstr>
      <vt:lpstr>' 31 (воинск.славы)'!Область_печати</vt:lpstr>
      <vt:lpstr>' 9 (классное руков.)'!Область_печати</vt:lpstr>
      <vt:lpstr>'1 (дот.р 2022)'!Область_печати</vt:lpstr>
      <vt:lpstr>'11 (родит.плата)'!Область_печати</vt:lpstr>
      <vt:lpstr>'12 (жилье в.с.)'!Область_печати</vt:lpstr>
      <vt:lpstr>'13 (дороги)'!Область_печати</vt:lpstr>
      <vt:lpstr>'15 (жилье сиротам)'!Область_печати</vt:lpstr>
      <vt:lpstr>'16 (Адм.комиссии)'!Область_печати</vt:lpstr>
      <vt:lpstr>'17 (присяж)'!Область_печати</vt:lpstr>
      <vt:lpstr>'18 (воин.учет)'!Область_печати</vt:lpstr>
      <vt:lpstr>'19 (загс)'!Область_печати</vt:lpstr>
      <vt:lpstr>'2 (дот.р 2023)'!Область_печати</vt:lpstr>
      <vt:lpstr>'20 (гор.среда)'!Область_печати</vt:lpstr>
      <vt:lpstr>'21 (библиотеки)'!Область_печати</vt:lpstr>
      <vt:lpstr>'22 (газеты)'!Область_печати</vt:lpstr>
      <vt:lpstr>'23 (историч. посел.)'!Область_печати</vt:lpstr>
      <vt:lpstr>'26 (зарплата пед.раб)'!Область_печати</vt:lpstr>
      <vt:lpstr>'29 (транспорт)'!Область_печати</vt:lpstr>
      <vt:lpstr>'3 (дот.р 2024)'!Область_печати</vt:lpstr>
      <vt:lpstr>'35 (зарп. раб.культуры)'!Область_печати</vt:lpstr>
      <vt:lpstr>'36 (кадастр.работы)'!Область_печати</vt:lpstr>
      <vt:lpstr>'37 (межевание)'!Область_печати</vt:lpstr>
      <vt:lpstr>'4 (дот. п 2022-24 )'!Область_печати</vt:lpstr>
      <vt:lpstr>'6 (дот сбаланс 1)'!Область_печати</vt:lpstr>
      <vt:lpstr>'7 (дошкол.)'!Область_печати</vt:lpstr>
      <vt:lpstr>'8 (общ.образ)'!Область_печати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Карташева </cp:lastModifiedBy>
  <cp:lastPrinted>2021-12-26T12:03:57Z</cp:lastPrinted>
  <dcterms:created xsi:type="dcterms:W3CDTF">2021-10-08T10:42:11Z</dcterms:created>
  <dcterms:modified xsi:type="dcterms:W3CDTF">2021-12-29T11:52:59Z</dcterms:modified>
</cp:coreProperties>
</file>